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60" windowWidth="20730" windowHeight="11760" tabRatio="745" activeTab="1"/>
  </bookViews>
  <sheets>
    <sheet name="Образец" sheetId="4" r:id="rId1"/>
    <sheet name="9 класс" sheetId="22" r:id="rId2"/>
    <sheet name="10 класс" sheetId="25" r:id="rId3"/>
    <sheet name="11 класс" sheetId="23" r:id="rId4"/>
  </sheets>
  <definedNames>
    <definedName name="базовый" localSheetId="3">'11 класс'!#REF!</definedName>
    <definedName name="базовый">Образец!#REF!</definedName>
  </definedNames>
  <calcPr calcId="125725"/>
</workbook>
</file>

<file path=xl/calcChain.xml><?xml version="1.0" encoding="utf-8"?>
<calcChain xmlns="http://schemas.openxmlformats.org/spreadsheetml/2006/main">
  <c r="D40" i="22"/>
  <c r="D63" l="1"/>
  <c r="E30" i="25" l="1"/>
  <c r="AA68"/>
  <c r="V35"/>
  <c r="T35"/>
  <c r="R35"/>
  <c r="P35"/>
  <c r="N35"/>
  <c r="L35"/>
  <c r="J35"/>
  <c r="H35"/>
  <c r="F35"/>
  <c r="C35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D30"/>
  <c r="C30"/>
  <c r="Y29"/>
  <c r="Y28"/>
  <c r="Y27"/>
  <c r="Y25"/>
  <c r="Y24"/>
  <c r="Y23"/>
  <c r="Y22"/>
  <c r="Y21"/>
  <c r="Y20"/>
  <c r="Y16"/>
  <c r="Y15"/>
  <c r="Y12"/>
  <c r="Y11"/>
  <c r="C36" l="1"/>
  <c r="C37"/>
  <c r="F36"/>
  <c r="F39" s="1"/>
  <c r="H36"/>
  <c r="H37" s="1"/>
  <c r="J36"/>
  <c r="J37" s="1"/>
  <c r="L36"/>
  <c r="L37" s="1"/>
  <c r="N36"/>
  <c r="N37" s="1"/>
  <c r="P36"/>
  <c r="P37" s="1"/>
  <c r="R36"/>
  <c r="R37" s="1"/>
  <c r="T36"/>
  <c r="T37" s="1"/>
  <c r="V36"/>
  <c r="V37" s="1"/>
  <c r="C39"/>
  <c r="R39"/>
  <c r="H39" l="1"/>
  <c r="J39"/>
  <c r="F37"/>
  <c r="V39"/>
  <c r="N39"/>
  <c r="P39"/>
  <c r="T39"/>
  <c r="L39"/>
  <c r="F28" i="22" l="1"/>
  <c r="F29"/>
  <c r="F30"/>
  <c r="F31"/>
  <c r="F32"/>
  <c r="F33"/>
  <c r="F34"/>
  <c r="D59" i="23" l="1"/>
  <c r="D6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10"/>
  <c r="D68" l="1"/>
  <c r="F17" i="22"/>
  <c r="F16" l="1"/>
  <c r="F14" l="1"/>
  <c r="C111" i="23" l="1"/>
  <c r="D95"/>
  <c r="C68"/>
  <c r="B68"/>
  <c r="E88" i="22" l="1"/>
  <c r="E40"/>
  <c r="F39"/>
  <c r="F38"/>
  <c r="F37"/>
  <c r="F27"/>
  <c r="F26"/>
  <c r="F25"/>
  <c r="F24"/>
  <c r="F23"/>
  <c r="F22"/>
  <c r="F21"/>
  <c r="F20"/>
  <c r="F19"/>
  <c r="F18"/>
  <c r="F15"/>
  <c r="F13"/>
  <c r="F12"/>
  <c r="F11"/>
  <c r="F10"/>
  <c r="F40" l="1"/>
  <c r="D13" i="4"/>
  <c r="D11"/>
  <c r="D26"/>
  <c r="D29"/>
  <c r="D28"/>
  <c r="D27"/>
  <c r="D22"/>
  <c r="D21"/>
  <c r="C39"/>
  <c r="B39"/>
  <c r="D38"/>
  <c r="D37"/>
  <c r="D36"/>
  <c r="D35"/>
  <c r="D34"/>
  <c r="D33"/>
  <c r="D32"/>
  <c r="D31"/>
  <c r="D25"/>
  <c r="D24"/>
  <c r="D23"/>
  <c r="D20"/>
  <c r="D19"/>
  <c r="D18"/>
  <c r="D17"/>
  <c r="D16"/>
  <c r="D15"/>
  <c r="D14"/>
  <c r="D12"/>
  <c r="D10"/>
  <c r="D39" l="1"/>
  <c r="X30" i="25" l="1"/>
  <c r="Y30"/>
</calcChain>
</file>

<file path=xl/comments1.xml><?xml version="1.0" encoding="utf-8"?>
<comments xmlns="http://schemas.openxmlformats.org/spreadsheetml/2006/main">
  <authors>
    <author>Admin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Название профилей для указания внаименовании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Кол-во заполненных столбцов = кол-ву реализуемых ИУП в ОО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<sst xmlns="http://schemas.openxmlformats.org/spreadsheetml/2006/main" count="853" uniqueCount="332">
  <si>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</si>
  <si>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</si>
  <si>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</si>
  <si>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</si>
  <si>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</si>
  <si>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в неделю</t>
  </si>
  <si>
    <t>в учебный год</t>
  </si>
  <si>
    <t>Русский язык</t>
  </si>
  <si>
    <t>Литература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</si>
  <si>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</si>
  <si>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</si>
  <si>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</si>
  <si>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</si>
  <si>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</si>
  <si>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</si>
  <si>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</si>
  <si>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</si>
  <si>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</si>
  <si>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</si>
  <si>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</si>
  <si>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</si>
  <si>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</si>
  <si>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</si>
  <si>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</si>
  <si>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</si>
  <si>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</si>
  <si>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</si>
  <si>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</si>
  <si>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</si>
  <si>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</si>
  <si>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</si>
  <si>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</si>
  <si>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</si>
  <si>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</si>
  <si>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</si>
  <si>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>да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</si>
  <si>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</si>
  <si>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</si>
  <si>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</si>
  <si>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</si>
  <si>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</si>
  <si>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</si>
  <si>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</si>
  <si>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</si>
  <si>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</si>
  <si>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Кол-во часов на внеур. деят.</t>
  </si>
  <si>
    <t>Всего к финанс.</t>
  </si>
  <si>
    <t>Направление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</si>
  <si>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</si>
  <si>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</si>
  <si>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</si>
  <si>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</si>
  <si>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</si>
  <si>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</si>
  <si>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</si>
  <si>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</si>
  <si>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</si>
  <si>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</si>
  <si>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</si>
  <si>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</si>
  <si>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</si>
  <si>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</si>
  <si>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</si>
  <si>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</si>
  <si>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</si>
  <si>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</si>
  <si>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</si>
  <si>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</si>
  <si>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</si>
  <si>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</si>
  <si>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</si>
  <si>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</si>
  <si>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</si>
  <si>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</si>
  <si>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</si>
  <si>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</si>
  <si>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части, форми-руемой участни-ками обр. отношений</t>
  </si>
  <si>
    <t>Часть, формируемая участниками образовательных отношений:</t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</si>
  <si>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</si>
  <si>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</si>
  <si>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</si>
  <si>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</si>
  <si>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</si>
  <si>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</si>
  <si>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</si>
  <si>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Русский язык и литература</t>
  </si>
  <si>
    <t>Астрономия</t>
  </si>
  <si>
    <t>Индивидуальный проект</t>
  </si>
  <si>
    <t>Реализуемый стандарт -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</si>
  <si>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</si>
  <si>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 xml:space="preserve">Родной (______) язык </t>
  </si>
  <si>
    <t>Сроки реализации программы (классы)</t>
  </si>
  <si>
    <t xml:space="preserve">Приложение №3 к приказу
от 00.00.2022 №000-од
</t>
  </si>
  <si>
    <t>3</t>
  </si>
  <si>
    <t>5</t>
  </si>
  <si>
    <t>170</t>
  </si>
  <si>
    <t>по содержанию (да/нет)</t>
  </si>
  <si>
    <t>по кол-ву часов↓ (да/нет)</t>
  </si>
  <si>
    <t>Реквизиты 
примерной рабочей программы</t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</si>
  <si>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</si>
  <si>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</si>
  <si>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</si>
  <si>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t xml:space="preserve">Модификация программы </t>
  </si>
  <si>
    <r>
      <t xml:space="preserve">кол-во часов 
</t>
    </r>
    <r>
      <rPr>
        <sz val="12"/>
        <color rgb="FFFF0000"/>
        <rFont val="Times New Roman"/>
        <family val="1"/>
      </rPr>
      <t>(как в книжном варианте программы)</t>
    </r>
  </si>
  <si>
    <t>https://edsoo.ru/Primernaya_rabochaya_programma_osnovnogo_obschego_obrazovaniya_predmeta_Matematika_proekt_.htm</t>
  </si>
  <si>
    <r>
      <rPr>
        <sz val="12"/>
        <color theme="1"/>
        <rFont val="Times New Roman"/>
        <family val="1"/>
      </rPr>
      <t>Звёздный английский. Starlight. 2-11 класс. Сборник примерных рабочих программ. Мильруд Р. П., Суворова Ж.А. М.: Просвещение, 2019.</t>
    </r>
    <r>
      <rPr>
        <sz val="10"/>
        <color rgb="FFFF0000"/>
        <rFont val="Times New Roman"/>
        <family val="1"/>
      </rPr>
      <t xml:space="preserve">
</t>
    </r>
  </si>
  <si>
    <t>102</t>
  </si>
  <si>
    <t>углублённый</t>
  </si>
  <si>
    <t>ОДНКНР</t>
  </si>
  <si>
    <t>Учебный план 5 класса ГБОУ Школы №000 ______________ на 2023-2024 уч. год</t>
  </si>
  <si>
    <r>
      <rPr>
        <sz val="14"/>
        <rFont val="Times New Roman"/>
        <family val="1"/>
      </rPr>
      <t>кол-во часов</t>
    </r>
    <r>
      <rPr>
        <sz val="14"/>
        <color rgb="FFFF0000"/>
        <rFont val="Times New Roman"/>
        <family val="1"/>
        <charset val="204"/>
      </rPr>
      <t xml:space="preserve"> (базовый уровень - как в ФРП/ПРП, углубленный - как в книжном варианте или как в ПРП)</t>
    </r>
  </si>
  <si>
    <r>
      <t>Реквизиты 
федеральной рабочей программы/примерной рабочей программы</t>
    </r>
    <r>
      <rPr>
        <sz val="14"/>
        <color rgb="FFFF0000"/>
        <rFont val="Times New Roman"/>
        <family val="1"/>
      </rPr>
      <t>*</t>
    </r>
  </si>
  <si>
    <t>Сроки                реализации                      программы (классы)</t>
  </si>
  <si>
    <t>https://edsoo.ru/Federalnaya_rabochaya_programma_osnovnogo_obschego_obrazovaniya_predmeta_Russkij_yazik_.htm</t>
  </si>
  <si>
    <t>https://edsoo.ru/Federalnaya_rabochaya_programma_osnovnogo_obschego_obrazovaniya_predmeta_Literatura_.htm</t>
  </si>
  <si>
    <t xml:space="preserve">ЛадыженскаяТ.А.,Баранов М.Т.,Тростенцова Л.А. и другие. Русский язык, 5 класс.                                     М.: Просвещение, 2022  </t>
  </si>
  <si>
    <t xml:space="preserve">https://edsoo.ru/Federalnaya_rabochaya_programma_osnovnogo_obschego_obrazovaniya_predmeta_Geografiya_.htm </t>
  </si>
  <si>
    <t>https://edsoo.ru/Federalnaya_rabochaya_programma_osnovnogo_obschego_obrazovaniya_predmeta_Istoriya_.htm</t>
  </si>
  <si>
    <r>
      <rPr>
        <sz val="14"/>
        <color rgb="FFFF0000"/>
        <rFont val="Calibri (Основной текст)_x0000_"/>
        <charset val="204"/>
      </rPr>
      <t>*</t>
    </r>
    <r>
      <rPr>
        <sz val="14"/>
        <rFont val="Calibri (Основной текст)_x0000_"/>
        <charset val="204"/>
      </rPr>
      <t>федеральные/</t>
    </r>
    <r>
      <rPr>
        <sz val="14"/>
        <rFont val="Calibri"/>
        <family val="2"/>
        <charset val="204"/>
        <scheme val="minor"/>
      </rPr>
      <t>при</t>
    </r>
    <r>
      <rPr>
        <sz val="14"/>
        <color theme="1"/>
        <rFont val="Calibri"/>
        <family val="2"/>
        <charset val="204"/>
        <scheme val="minor"/>
      </rPr>
      <t xml:space="preserve">мерные рабочие программы для составления рабочих программ учителем (по обновлённым ФГОС НОО и ООО) берутся строго с сайта https://edsoo.ru
 </t>
    </r>
  </si>
  <si>
    <r>
      <t>**</t>
    </r>
    <r>
      <rPr>
        <sz val="14"/>
        <rFont val="Calibri"/>
        <family val="2"/>
        <charset val="204"/>
        <scheme val="minor"/>
      </rPr>
      <t xml:space="preserve">Учебники, имеющиеся в библитечном фонде, но не вошедшие в приказ Минпросвещения РФ №858 от 21.09.2022, используются в переходный период при введении обновленных ФГОС, а также а соответствии с приложением 2 и приложением 3 к данному приказу. С 2023 года  осуществлятся поэтапная замена учебников. </t>
    </r>
  </si>
  <si>
    <t>из обяза-тельной части федерального УП</t>
  </si>
  <si>
    <t>из обяза-тельной части УП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</si>
  <si>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РП/как в книжном варианте программы, углубленный - как в книжном варианте или как в примерной РП)</t>
    </r>
  </si>
  <si>
    <t>Реквизиты 
федеральной/примерной рабочей программы</t>
  </si>
  <si>
    <t xml:space="preserve">Учебный план ОУ (разрабатывается на основе федерального учебного плана ФОП СОО,приказ Минпросвещения России от 23.11.2022 №1014)
</t>
  </si>
  <si>
    <t>Родная литература*</t>
  </si>
  <si>
    <t>Родной язык *</t>
  </si>
  <si>
    <t>Всего часов на предмет</t>
  </si>
  <si>
    <t xml:space="preserve">Спецкурсы (итого) </t>
  </si>
  <si>
    <t>Факультативные курсы (итого)</t>
  </si>
  <si>
    <t>*при наличии возможностей организации и по заявлению родителей</t>
  </si>
  <si>
    <t>Включен в федер. перечень учебников, приказ Минпросвещения России № 858
от 21.09.2022</t>
  </si>
  <si>
    <t>приложение 1 (да/нет)</t>
  </si>
  <si>
    <t>приложение 2  (да/нет)</t>
  </si>
  <si>
    <t>приложение 3 (да/нет)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</si>
  <si>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-как в примерной РП/как в книжном варианте программы, углубленный - как в книжном варианте или как в примерной РП)</t>
    </r>
  </si>
  <si>
    <t xml:space="preserve">Модуль "Введение в новейшую историю России"
</t>
  </si>
  <si>
    <t>ВД по учебным предметам образовательной программы</t>
  </si>
  <si>
    <t>ВД по формированию функциональной грамотности; проектная и исследовательская деятельность</t>
  </si>
  <si>
    <t>ВД, направленная на развитие личности, профориентацию, предпрофильную подготовку</t>
  </si>
  <si>
    <t>ВД по реализации комплекса воспитательных мероприятий</t>
  </si>
  <si>
    <t>ВД по организации деятельности ученических сообществ</t>
  </si>
  <si>
    <t>Классные часы</t>
  </si>
  <si>
    <t>ВД по организации педагогической поддержки</t>
  </si>
  <si>
    <t>ВД по обеспечению безопасности жизни и здоровья</t>
  </si>
  <si>
    <r>
      <t xml:space="preserve">Реализуемая программа </t>
    </r>
    <r>
      <rPr>
        <b/>
        <sz val="12"/>
        <color rgb="FFFF0000"/>
        <rFont val="Times New Roman"/>
        <family val="1"/>
        <charset val="204"/>
      </rPr>
      <t>(реквизиты, автор)</t>
    </r>
  </si>
  <si>
    <r>
      <t xml:space="preserve">Наличие рецензии </t>
    </r>
    <r>
      <rPr>
        <sz val="14"/>
        <color rgb="FFFF0000"/>
        <rFont val="Times New Roman"/>
        <family val="1"/>
        <charset val="204"/>
      </rPr>
      <t>на рабочую программу углубленного изучения отдельных предметов</t>
    </r>
    <r>
      <rPr>
        <sz val="14"/>
        <color theme="1"/>
        <rFont val="Times New Roman"/>
        <family val="1"/>
        <charset val="204"/>
      </rPr>
      <t xml:space="preserve"> от  ЦРО </t>
    </r>
    <r>
      <rPr>
        <sz val="14"/>
        <color rgb="FFFF0000"/>
        <rFont val="Times New Roman"/>
        <family val="1"/>
        <charset val="204"/>
      </rPr>
      <t>соотнесение  с обновленными ФГОС НОО</t>
    </r>
    <r>
      <rPr>
        <sz val="14"/>
        <color theme="1"/>
        <rFont val="Times New Roman"/>
        <family val="1"/>
        <charset val="204"/>
      </rPr>
      <t xml:space="preserve">
(реквизиты) </t>
    </r>
  </si>
  <si>
    <t xml:space="preserve">Иностранные языки.  </t>
  </si>
  <si>
    <t>Формулы не сбивать!!!</t>
  </si>
  <si>
    <t>Геометрия</t>
  </si>
  <si>
    <t>Учебные модули</t>
  </si>
  <si>
    <t>Предметная область</t>
  </si>
  <si>
    <t>Родной язык и родная литература</t>
  </si>
  <si>
    <t>Иностранные языки</t>
  </si>
  <si>
    <t>Физическая культура, основы безопасности жизнедеятельности</t>
  </si>
  <si>
    <t xml:space="preserve">Алгебра и начала математического анализа </t>
  </si>
  <si>
    <t xml:space="preserve"> Всеобщая история, История России</t>
  </si>
  <si>
    <t xml:space="preserve">Реализуемая программа </t>
  </si>
  <si>
    <t>на самостоятельное изучение</t>
  </si>
  <si>
    <t xml:space="preserve"> Русский язык. Рабочие программы. Предметная линия учебников Т.А. Ладыженской, М.Т. Баранова, С.Г. Бархударова и других. 5-9 классы. - М.: Просвещение, 2021</t>
  </si>
  <si>
    <t>нет</t>
  </si>
  <si>
    <t>Бархударов С.Г., Крючков С.Е., Максимов Л.Б., Русский язык. 9 класс.-М.:Просвещение,2020</t>
  </si>
  <si>
    <t>Рабочие программы. Литература.Предметная линия учебников под ред. В.Я Коровиной 5-9 классы.ФГОС. Авторы- составители Коровина В.Я., Журавлев В.П. Коровин В.П./ Под ред. Коровиной В.Я -/ М.:Просвещение 2021</t>
  </si>
  <si>
    <t>Коровина В.Я., Журавлев В.П., Коровин В.И.  Литература. В 2-х частях. 9 класс М.:Просвещение, 2017</t>
  </si>
  <si>
    <t>Английский язык. Сборник примерных рабочих программ. Предметная линия учебников "Английский в фокусе" 2-11 кл. М.: Просвещение, 2020</t>
  </si>
  <si>
    <t>Ваулина Ю.Е., О. Е. Подоляко, Д. Дули,В.Эванс,Spotligft.Английский язык.9 класс-М.:Просвещение,2016</t>
  </si>
  <si>
    <t>2</t>
  </si>
  <si>
    <t>68</t>
  </si>
  <si>
    <t>7-9</t>
  </si>
  <si>
    <t>Алгебра,9 класс, Мордкович А.Г., Семенов П.В., Александрова Л.А., Мардахаева Е.Л. Издательство "МНЕМОЗИНА", 2019</t>
  </si>
  <si>
    <t>Геометрия, 7-9 класс, Атанасян Л.С., Бутузов В.Ф., Кадомцев, С.Б. и другие , АО «Издательство «Просвещение», 2019</t>
  </si>
  <si>
    <t>1</t>
  </si>
  <si>
    <t>34</t>
  </si>
  <si>
    <t>6-9
9</t>
  </si>
  <si>
    <t xml:space="preserve">1. Арсентьев Н.М., Данилов А.А., Курукин И.В. и др. (под ред. Торкунова А.В.) История России. В 2-х частях. 9 класс М.: Просвещение 2017.
  2. А. Я. Юдовская, и др . Всеобщая история.Нового времени 9 класс М.: Просвещение 2020                    </t>
  </si>
  <si>
    <t xml:space="preserve">1. Рабочая курса «История России». 6—9 классы Учебное пособие для общеобразоватеьных организаций.А. А. Данилов, О. Н. Журавлева, И. Е. Барыкина. М. : Просвещение, 2019
2. Всеобщая история. История
Нового времени. Рабочая
программа. Поурочные рекомендации. 9 класс. Л.М. Несмелова М.,
Просвещение, 2020  </t>
  </si>
  <si>
    <r>
      <t xml:space="preserve">Иностранный язык </t>
    </r>
    <r>
      <rPr>
        <sz val="14"/>
        <rFont val="Times New Roman"/>
        <family val="1"/>
        <charset val="204"/>
      </rPr>
      <t>(английский</t>
    </r>
    <r>
      <rPr>
        <sz val="14"/>
        <color theme="1"/>
        <rFont val="Times New Roman"/>
        <family val="1"/>
        <charset val="204"/>
      </rPr>
      <t>)</t>
    </r>
  </si>
  <si>
    <t>Босова Л.Л., Босова А.Ю., Информатика 9 класс.  М.: Бином, 2022.</t>
  </si>
  <si>
    <t>Босова Л. Л., Босова А. Ю. Информатика. Программа для основной школы : 5–6 классы.7–9 классы.  — М.: БИНОМ. Лаборатория знаний, 2016</t>
  </si>
  <si>
    <t>Боголюбов Л.Н., Басик Н.Ю., Жильцова Е.И.,   Обществознание. 9 класс. Рабочая программа. Поурочные разработки. - М.: Просвещение, 2020</t>
  </si>
  <si>
    <t>Л.Н. Боголюбов, Обществознание. 9 класс-М.:Прсвещение, 2018г.</t>
  </si>
  <si>
    <t>Сборник примерных рабочих программы.А.И. Алексеев, М.А. Бахир. География. Предметная линия учебников"Полярная звезда" 5-9 класс-М.: Просвещение,2020г</t>
  </si>
  <si>
    <t>А.И. Алексеев, В.В. Николина В.к. Липкина и др. География.9 класс- М.:Просвещение 2019</t>
  </si>
  <si>
    <t>ФГОС ООО</t>
  </si>
  <si>
    <t>Рабочая программа. Физика. К УМК А.В. Перышкина. Н.В. Филонович, Е.М. Гутник. Физика 7-9 классы. М: Просвещение,2017</t>
  </si>
  <si>
    <t>6-9</t>
  </si>
  <si>
    <t>А.В. Перышкин, Е.М. Гутник, Физика.9 класс-М.: Дрофа,2020</t>
  </si>
  <si>
    <t>Химия. Примерные рабочие программы. Предметная линия учебниклв О. С. Габриеляна, И.Г. Остроумова, С.А. Сладкова. 9 класс. Автор составитель:О.С. Габриелян, С.А. Сладков М.: Просвещение, 2021</t>
  </si>
  <si>
    <t>8-9</t>
  </si>
  <si>
    <t>О.С. Габриелян И.Г. Остроумов, С.А, Сладков, Химия.9 класс-М.: Дрофа, 2022</t>
  </si>
  <si>
    <t>Программы Биология:5-9 классы: программы. / концентирческого курса И.Н. Пономарева, В.С. Кучменко, О.А. Корнилова и др.. - М.:ВентанаГраф, 2017</t>
  </si>
  <si>
    <t xml:space="preserve">Пономарева И.Н., Корнилова О.А. Биология (концентрический курс) 9 класс   М.:ВентанаГраф 2020   </t>
  </si>
  <si>
    <t>Основы безопасности и жизнедеятельности. Методическое пособие для учителя к завершенной линии учебников под редакцией С.Н. Егорова. Авторы Хренников Б. О., Гололобов Н. В., Льняная Л. И., Маслов М. В./ под ред. С. Н. Егорова</t>
  </si>
  <si>
    <t>Хренников Б. О., Гололобов Н. В., Льняная Л. И., Маслов М. В./ под ред. С. Н. Егорова Основы безопасности жизнедеятельности. 9 кл.  М: Просвещение 2022</t>
  </si>
  <si>
    <t>Физическая культ ра. Примерные рабочие про раммы. Предметная линия учебников М. Я. Виленского, В. И. Ляха. 5—9 классы :учеб. пособие для обще образоват. организаций / В. И. Лях. М. : Просвещение, 2021.</t>
  </si>
  <si>
    <t>В.И. Лях, Физическая культура.8-9 кл. -М.: Просвещение,2022</t>
  </si>
  <si>
    <t>ИГЗ по математике</t>
  </si>
  <si>
    <t>ИГЗ по русскому языку</t>
  </si>
  <si>
    <t>зачеты</t>
  </si>
  <si>
    <t>внеурочная деятельность</t>
  </si>
  <si>
    <t>предпрофильная подготовка</t>
  </si>
  <si>
    <t>социально-экономический</t>
  </si>
  <si>
    <r>
      <t xml:space="preserve">Иностранный язык </t>
    </r>
    <r>
      <rPr>
        <sz val="14"/>
        <rFont val="Times New Roman"/>
        <family val="1"/>
        <charset val="204"/>
      </rPr>
      <t>(английский)</t>
    </r>
  </si>
  <si>
    <t>4</t>
  </si>
  <si>
    <t>8</t>
  </si>
  <si>
    <t>разговор, беседа</t>
  </si>
  <si>
    <t>словесный рассказ, беседа; практическая работа; индивидуальная и групповая работа; проведение акций, концертов, конкурсов, дискотек, соревнований, экскурсий.</t>
  </si>
  <si>
    <t>9</t>
  </si>
  <si>
    <t>нет
нет</t>
  </si>
  <si>
    <t>136</t>
  </si>
  <si>
    <t>272</t>
  </si>
  <si>
    <t>углубленный</t>
  </si>
  <si>
    <t>10-11</t>
  </si>
  <si>
    <t>Рыбченкова Л.М., Александрова О.М., Нарушевич А.Г. и др. Русский язык. Базовый уровень. М.:Просвещение, 2023</t>
  </si>
  <si>
    <t>Лебедев Ю.В.Литература. Базовый уровень. В 2 ч. М.:Просвещение 2023</t>
  </si>
  <si>
    <t>Афанасьева О.В., Дули Д., Михеева И.В. и др. Английский язык. Базовый уровень. М.:Просвещение, 2023</t>
  </si>
  <si>
    <t>Гладкий Ю.Н., Николина В.В.География. Базовый и углублённый уровени. 10 класс. М.:Просвещение. 2023</t>
  </si>
  <si>
    <t>Босова Л.Л.,  Босова А.Ю.     Информатика. Базовый уровень. 10 класс. М.: Бином. Лаборатория знаний, 2022</t>
  </si>
  <si>
    <t>Мякишев Г.Я., Буховцев Б.Б., Сотский Н.Н.  Под ред. Парфентьевой Н.А. Физика. Базовый и углублённый уровни. 10 класс. М.: Просвещение, 2023</t>
  </si>
  <si>
    <t>Габриелян О.С., Остроумов И.Г., Сладков С.А. Химия. Базовый уровень. 10 класс. М.: Просвещение, 2023</t>
  </si>
  <si>
    <t xml:space="preserve">Программа. Львова С.И Русский язык и литература. 10-11 класс. Рабочая программа. Базовый и углубленный уровни. ФГОС.  -  М.:  Мземонина., 2019
</t>
  </si>
  <si>
    <t>Львова С.И., Львов В.В. Русский язык 11 класс  (базовый и углублённый уровни) М.: Мнемозина , 2018</t>
  </si>
  <si>
    <t xml:space="preserve">Литература. Примерные рабочие программы. Предметная линия учебников под редакцией В.П.Журавлева, Ю.В.Лебедева. 10-11 классы. Учебное пособие для общеобразовательных организаций. Базовый уровень. (Романова А. Н., Шуваева Н. В.)  М.: Просвещение, 2019г </t>
  </si>
  <si>
    <t>Лебедев Ю.В. Литература 11 класс  (базовый уровень) . - М. : Просвещение, 2019</t>
  </si>
  <si>
    <t xml:space="preserve">Английский язык. Сборник примерных рабочих программ. Предметная линия учебников "Английский в фокусе" 2-11 кл. М.: Просвещение,2019 </t>
  </si>
  <si>
    <t>Ваулина Ю.Е., О. Е. Подоляко, Д. Дули,В.Эванс,Spotligft.Английский язык. 11 класс-М.:Просвещение,2021</t>
  </si>
  <si>
    <t xml:space="preserve">1. Алгебра и начала матемаического анализа. Сборник рабочих программ.10-11 классы.Т.А. Бурмистрова М.: Просвещение, 2019
2. Геометрия. Сборник примерных рабочих  программ. 10-11классы.  Т. А Бурмистрова М.: Просвещение, 2020                                                     </t>
  </si>
  <si>
    <r>
      <t xml:space="preserve">1. Мордкович А.Г., Семенов П.В. Математика: алгебра и начала математического анализа, геометрия. Алгебра и начала математического анализа. В 2-х частях (базовый и углубленный  уровни) 11 класс М.: Просвещение , 2019
 2. Л.С. Атанасян, В.Ф. Бутузов   С.Б. Кадомцев Геометрия 10-11 класс М.: Просвещение,  2019                                                                                         </t>
    </r>
    <r>
      <rPr>
        <sz val="10"/>
        <color indexed="10"/>
        <rFont val="Times New Roman"/>
        <family val="1"/>
        <charset val="204"/>
      </rPr>
      <t/>
    </r>
  </si>
  <si>
    <t>1.  А. А. Данилов, О. Н. Журавлева, И. Е. Барыкина. История России. 6-10 классы. Рабочая программа. Базовый и углубленный уровни. М.:Просвещение, 2020
2.Несмелова М.Л., Середнякова Е.Г., Сороко-Цюпа А.О. История. Всеобщая история. Новейшая история. Рабочая программа. 11 класс. Базовый и углублённый уровни, М.: Просвещение, 2021</t>
  </si>
  <si>
    <t>Программа: Астрономия. Базовый уровень. 11 класс :учебно-методическое пособие / Е. К. Страут. — М. : Дрофа,2018.</t>
  </si>
  <si>
    <t>Воронцов-ВельяминовБ.А., Страут Е.К. Астрономия. Базовый уровень Дрофа 2017г.</t>
  </si>
  <si>
    <t>Основы безопасности жизнедеятельности. Ррабочие программы. С.В. Ким. 10—11 классы -  М. : Вентана-Граф, 2019</t>
  </si>
  <si>
    <t>"Основы безопасности жизнедеятельности" 10-11 кл. С.В. Ким, В.А. Горский Вентана-Граф, 2021</t>
  </si>
  <si>
    <t>Физическая культура. Примерные рабочие программы. Предметная линия учебников В. И. Ляха. 10—11 классы : учеб. пособие для общеобразоват. организаций / В. И. Лях. — М. : Просвещение, 2021.</t>
  </si>
  <si>
    <t>Физичекая культура. 10-11 класс. В.И. Лях.М.: Прсвещение, 2022</t>
  </si>
  <si>
    <t xml:space="preserve">О.С. Габриелян, Химия. Базовый уровень. 10-11 классы. Рабочая программа. — М.: ДРОФА, 2017. </t>
  </si>
  <si>
    <t>Химия.11 класс О.С. Габриелян М.: Дрофа,2022</t>
  </si>
  <si>
    <t>Угринович Н.Д. Информатика и ИКТ 11 класс Базовый уровень.,М. Бином 2019</t>
  </si>
  <si>
    <t>Обществознание. Рабочие программы. Предметная линия учебников под редакцией Л.Н. Боголюбова. 10-11 классы (базовый уровень) Городецкая Н. И., Рутковская Е. Л., Лазебникова А. Ю. М.: Просвещение 2019</t>
  </si>
  <si>
    <t xml:space="preserve"> Л.Н. Боголюбов и др. Обществознание 11 класс . Базовый уровень М: Прсвещение 2022</t>
  </si>
  <si>
    <t>От текста к творчеству</t>
  </si>
  <si>
    <t>Избранные вопросы математики</t>
  </si>
  <si>
    <t>универсальный</t>
  </si>
  <si>
    <r>
      <t xml:space="preserve"> ФГОС СОО </t>
    </r>
    <r>
      <rPr>
        <sz val="11"/>
        <color rgb="FFC00000"/>
        <rFont val="Calibri"/>
        <family val="2"/>
        <charset val="204"/>
        <scheme val="minor"/>
      </rPr>
      <t>Профиль(и):универсальныйУглубленное изучение предметов:нет</t>
    </r>
  </si>
  <si>
    <t>11</t>
  </si>
  <si>
    <t>Учебный план 11а,б,в класса МБОУ Школы № 153 г.о. Самара  на 2023-2024 уч. год</t>
  </si>
  <si>
    <t xml:space="preserve">Проектная деятельность,занятия в творческих группах, диалоги, дискуссия, </t>
  </si>
  <si>
    <t>Беседы, диалоги, дискуссии, круглый стол, игра, экскурсия, проект, викторина</t>
  </si>
  <si>
    <t>Алгебра,9 класс.  методическое пособие для учителя, (рабочие программы)Мордкович А.Г., Семенов П.В.,  Издательство "МНЕМОЗИНА", 2019</t>
  </si>
  <si>
    <t>Геометрия. Сборник рабочих программ. 7-9 классы, Сост. Бурмистрова Т. А. АО «Издательство «Просвещение», 2020</t>
  </si>
  <si>
    <t>Информатика. Примерные рабочие программы. 10-11 классы: учебно-методическое пособие. Составитель К.Л. Бутягина. М: Бином. Лаборатория знаний, 2018</t>
  </si>
  <si>
    <t>Биология. Программы 10-11 класс. Базовый уровень. И.Н. Пономарева,В.С. Кучменко, М.: Вентана-граф 2017</t>
  </si>
  <si>
    <t>Биология.11 класс И.Н.Пономарева, О.А. Корнилова М.: Вентана-Граф,2022</t>
  </si>
  <si>
    <t>нет
нет</t>
  </si>
  <si>
    <t>да
да</t>
  </si>
  <si>
    <t>Приложение 3</t>
  </si>
  <si>
    <r>
      <t xml:space="preserve">Н-р: </t>
    </r>
    <r>
      <rPr>
        <u/>
        <sz val="14"/>
        <color theme="1"/>
        <rFont val="Times New Roman"/>
        <family val="1"/>
        <charset val="204"/>
      </rPr>
      <t>1.Тех 
2.Е-н 
3.С-э 
4.Гум 
5.Унв</t>
    </r>
  </si>
  <si>
    <t>ИУП /ПК 
2. ___</t>
  </si>
  <si>
    <t>ИУП /ПК 
3. ___</t>
  </si>
  <si>
    <t>ИУП /ПК 
4. ___</t>
  </si>
  <si>
    <t>ИУП /ПК 
5. ___</t>
  </si>
  <si>
    <t>ИУП /ПК 
6. ___</t>
  </si>
  <si>
    <t>ИУП /ПК 
7. ___</t>
  </si>
  <si>
    <t>ИУП /ПК 
8. ___</t>
  </si>
  <si>
    <t>ИУП /ПК 
9. ___</t>
  </si>
  <si>
    <t>ИУП /ПК 
10. ___</t>
  </si>
  <si>
    <t>кол-во групп (при ИУП)</t>
  </si>
  <si>
    <t>Б</t>
  </si>
  <si>
    <t>У</t>
  </si>
  <si>
    <t>в неделю, 
Б / У</t>
  </si>
  <si>
    <t>в учебный год
Б / У</t>
  </si>
  <si>
    <t>Базовый уровень</t>
  </si>
  <si>
    <t>Углубленный уровень</t>
  </si>
  <si>
    <t>I. Обязательная часть</t>
  </si>
  <si>
    <t>Х</t>
  </si>
  <si>
    <r>
      <t>Второй Иностранный язык (</t>
    </r>
    <r>
      <rPr>
        <sz val="14"/>
        <color rgb="FFFF0000"/>
        <rFont val="Times New Roman"/>
        <family val="1"/>
        <charset val="204"/>
      </rPr>
      <t>какой?</t>
    </r>
    <r>
      <rPr>
        <sz val="14"/>
        <color theme="1"/>
        <rFont val="Times New Roman"/>
        <family val="1"/>
        <charset val="204"/>
      </rPr>
      <t>)*</t>
    </r>
  </si>
  <si>
    <t>Алгебра и начала математического анализа</t>
  </si>
  <si>
    <t>Вероятность и статистика</t>
  </si>
  <si>
    <t>II. Дополнительные учебные предметы, курсы по выбору обучающихся</t>
  </si>
  <si>
    <t>ИТОГО</t>
  </si>
  <si>
    <t>ИТОГО к финансированию УП</t>
  </si>
  <si>
    <t>Количество часов в год</t>
  </si>
  <si>
    <t>ИТОГО к финансированию</t>
  </si>
  <si>
    <t>Контр. Пок. Количество часов в год на УП</t>
  </si>
  <si>
    <t xml:space="preserve">СПРАВКА. Количество учебных занятий за 2 года на одного обучающегося - не менее 2170 часов и не более 2516 часов (не более 37 часов в неделю)
</t>
  </si>
  <si>
    <t>№</t>
  </si>
  <si>
    <t>Количество часов в неделю</t>
  </si>
  <si>
    <t xml:space="preserve"> </t>
  </si>
  <si>
    <t>сам изуч</t>
  </si>
  <si>
    <t xml:space="preserve">Л.С. Атанасян, В.Ф. Бутузов   С.Б. Кадомцев Геометрия 10-11 класс М.: Просвещение,  2019  </t>
  </si>
  <si>
    <t>1. Мерзляк А.Г., Номировский Д.А., Поляков В.М., под редакцией Подольского B.E.. Математика: алгебра и начала математического анализа. Углублённый уровень 10 класс. М.: Просвещение, 2023</t>
  </si>
  <si>
    <t xml:space="preserve"> Л.Н. Боголюбов и др. учебник Обществознания 10 класс. М. Просвещение 2023</t>
  </si>
  <si>
    <t>6</t>
  </si>
  <si>
    <t>ВД по формированию функциональной грамотности, проектная и исследовательская деятельность</t>
  </si>
  <si>
    <t xml:space="preserve">ВД, направленная на организационное обеспечение учебной деятельности </t>
  </si>
  <si>
    <t>ВД по обеспечению безопасности жизни и здоровья обучающихся</t>
  </si>
  <si>
    <r>
      <t>*ФГОС СОО Профиль(и):</t>
    </r>
    <r>
      <rPr>
        <b/>
        <u/>
        <sz val="11"/>
        <color rgb="FFC00000"/>
        <rFont val="Calibri"/>
        <family val="2"/>
        <charset val="204"/>
        <scheme val="minor"/>
      </rPr>
      <t xml:space="preserve">социально-экономический </t>
    </r>
    <r>
      <rPr>
        <b/>
        <sz val="11"/>
        <color rgb="FFC00000"/>
        <rFont val="Calibri"/>
        <family val="2"/>
        <charset val="204"/>
        <scheme val="minor"/>
      </rPr>
      <t>Углубленное изучение предметов:</t>
    </r>
    <r>
      <rPr>
        <b/>
        <u/>
        <sz val="11"/>
        <color rgb="FFC00000"/>
        <rFont val="Calibri"/>
        <family val="2"/>
        <charset val="204"/>
        <scheme val="minor"/>
      </rPr>
      <t>математика, обществознание</t>
    </r>
  </si>
  <si>
    <t>Учебный план _10а_ класса МБОУ Школы № 153 на 2023-2024 уч. год</t>
  </si>
  <si>
    <t>204</t>
  </si>
  <si>
    <t>Мой край</t>
  </si>
  <si>
    <t>Учебный план 9а,б,в,г,д классов МБОУ Школы 153 г.о. Самара на 2023-2024 уч. год</t>
  </si>
  <si>
    <t>ИУП /ПК
1*.С-э</t>
  </si>
  <si>
    <t>https://edsoo.ru/wp-content/uploads/2023/08/01_ФРП_Русский-язык_10-11-классы.pdf</t>
  </si>
  <si>
    <t>https://edsoo.ru/wp-content/uploads/2023/08/02_ФРП-Литература-10-11-классы.pdf</t>
  </si>
  <si>
    <t>"Жизнь ученических сообществ". Автор: Г.В. Новикова, приказ № 112-од от 10.08.2021</t>
  </si>
  <si>
    <t>Иностранный язык (английский)</t>
  </si>
  <si>
    <t>https://edsoo.ru/wp-content/uploads/2023/08/4_frp-angl-yaz_10-11-klassy_baza.pdf</t>
  </si>
  <si>
    <t>https://edsoo.ru/wp-content/uploads/2023/08/20_%D0%A4%D0%A0%D0%9F_%D0%9C%D0%B0%D1%82%D0%B5%D0%BC%D0%B0%D1%82%D0%B8%D0%BA%D0%B0-10-11-%D0%BA%D0%BB%D0%B0%D1%81%D1%81%D1%8B_%D1%83%D0%B3%D0%BB.pdf</t>
  </si>
  <si>
    <t>https://edsoo.ru/wp-content/uploads/2023/08/21_%D0%A4%D0%A0%D0%9F-%D0%98%D0%BD%D1%84%D0%BE%D1%80%D0%BC%D0%B0%D1%82%D0%B8%D0%BA%D0%B0_10-11-%D0%BA%D0%BB%D0%B0%D1%81%D1%81%D1%8B_%D0%B1%D0%B0%D0%B7%D0%B0.pdf</t>
  </si>
  <si>
    <t>https://edsoo.ru/wp-content/uploads/2023/08/23_%D0%A4%D0%A0%D0%9F_%D0%A4%D0%B8%D0%B7%D0%BA%D0%B0_10-11-%D0%BA%D0%BB%D0%B0%D1%81%D1%81%D1%8B_%D0%B1%D0%B0%D0%B7%D0%B0.pdf</t>
  </si>
  <si>
    <t>https://edsoo.ru/wp-content/uploads/2023/08/25_%D0%A4%D0%A0%D0%9F-%D0%A5%D0%B8%D0%BC%D0%B8%D1%8F_10-11-%D0%BA%D0%BB%D0%B0%D1%81%D1%81%D1%8B_%D0%B1%D0%B0%D0%B7%D0%B0.pdf</t>
  </si>
  <si>
    <t>https://edsoo.ru/wp-content/uploads/2023/08/27_%D0%A4%D0%A0%D0%9F-%D0%91%D0%B8%D0%BE%D0%BB%D0%BE%D0%B3%D0%B8%D1%8F_10-11-%D0%BA%D0%BB%D0%B0%D1%81%D1%81%D1%8B_%D0%B1%D0%B0%D0%B7%D0%B0.pdf</t>
  </si>
  <si>
    <t>https://edsoo.ru/wp-content/uploads/2023/08/29_%D0%A4%D0%A0%D0%9F_%D0%98%D1%81%D1%82%D0%BE%D1%80%D0%B8%D1%8F_10-11-%D0%BA%D0%BB%D0%B0%D1%81%D1%81%D1%8B_%D0%B1%D0%B0%D0%B7%D0%B0.pdf</t>
  </si>
  <si>
    <t>https://edsoo.ru/wp-content/uploads/2023/08/32_frp_obshhestvoznanie-10-11-klassy_-ugl.pdf</t>
  </si>
  <si>
    <t>https://edsoo.ru/wp-content/uploads/2023/08/frp_geogr_10-11-klassy_baza.pdf</t>
  </si>
  <si>
    <t>"Россия - моя история", ФГНБУ ИСРО, М:2023 г. 
https://edsoo.ru/wp-content/uploads/2023/08/%D0%9F%D1%80%D0%BE%D0%B3%D1%80%D0%B0%D0%BC%D0%BC%D0%B0_%D0%A0%D0%BE%D1%81%D1%81%D0%B8%D1%8F_02082023_%D0%BD%D0%B0-%D1%81%D0%B0%D0%B9%D1%82.pdf</t>
  </si>
  <si>
    <t>"Нравственные основы семейной жизни". Арбис, 2020г</t>
  </si>
  <si>
    <t xml:space="preserve">"Россия - мои горизнты".
https://edsoo.ru/wp-content/uploads/2023/08/kalendarno_tematicheskoe_planirovanie_po_programme_kursa_vneurochnoj.pdf </t>
  </si>
  <si>
    <t>"Функциональная грамотность: учимся для жизни"(основное общее образование). - М.: ИСРО РАО, 2022 г. https://edsoo.ru/wp-content/uploads/2023/08/%D0%92%D0%A3%D0%94_%D0%9F%D1%80%D0%BE%D0%B3%D1%80%D0%B0%D0%BC%D0%BC%D0%B0-%D0%BA%D1%83%D1%80%D1%81%D0%B0-%D0%B2%D0%BD%D0%B5%D1%83%D1%80%D0%BE%D1%87%D0%BD%D0%BE%D0%B9-%D0%B4%D0%B5%D1%8F%D1%82%D0%B5%D0%BB%D1%8C%D0%BD%D0%BE%D1%81%D1%82%D0%B8.-%D0%A4%D1%83%D0%BD%D0%BA%D1%86%D0%B8%D0%BE%D0%BD%D0%B0%D0%BB%D1%8C%D0%BD%D0%B0%D1%8F-%D0%B3%D1%80%D0%B0%D0%BC%D0%BE%D1%82%D0%BD%D0%BE%D1%81%D1%82%D1%8C-%D0%9E%D0%9E%D0%9E_%D0%9D%D0%BE%D0%B2%D0%B0%D1%8F.pdf</t>
  </si>
  <si>
    <t>"Россия - мои горизонты".М.: ИСРО РАО, 2022 г. https://edsoo.ru/wp-content/uploads/2023/08/kalendarno_tematicheskoe_planirovanie_po_programme_kursa_vneurochnoj.pdf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</si>
  <si>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
https://edsoo.ru/wp-content/uploads/2023/08/%D0%A0%D0%B0%D0%B1%D0%BE%D1%87%D0%B0%D1%8F-%D0%BF%D1%80%D0%BE%D0%B3%D1%80%D0%B0%D0%BC%D0%BC%D0%B0_%D0%A0%D0%B0%D0%B7%D0%B3%D0%BE%D0%B2%D0%BE%D1%80%D1%8B-%D0%BE-%D0%B2%D0%B0%D0%B6%D0%BD%D0%BE%D0%BC.pdf</t>
  </si>
  <si>
    <t>занятие, беседы, лекции</t>
  </si>
  <si>
    <t>уроки, лекции, беседы со специалистами (врачи, психологи, юристы), дискуссии, сочинения, тренинги</t>
  </si>
  <si>
    <t>беседы</t>
  </si>
  <si>
    <t xml:space="preserve">Разговоры о важном" (НОО, ООО, СОО). - М.: ИСРО РАО, 2022г 
https://edsoo.ru/wp-content/uploads/2023/08/%D0%A0%D0%B0%D0%B1%D0%BE%D1%87%D0%B0%D1%8F-%D0%BF%D1%80%D0%BE%D0%B3%D1%80%D0%B0%D0%BC%D0%BC%D0%B0_%D0%A0%D0%B0%D0%B7%D0%B3%D0%BE%D0%B2%D0%BE%D1%80%D1%8B-%D0%BE-%D0%B2%D0%B0%D0%B6%D0%BD%D0%BE%D0%BC.pdf </t>
  </si>
  <si>
    <t>лекции, социальные акции, участие в проектах</t>
  </si>
  <si>
    <t>Автор: Шамгунова А.А., приказ № 112-од от 10.08.2021</t>
  </si>
  <si>
    <t>Автор:  Муравьева Е.А., приказ № 112-од от 10.08.2021</t>
  </si>
  <si>
    <t xml:space="preserve">Пасечник В.В., Каменский А.А., Рубцов А.М. и др.; под ред.Пасечника В.В. Биология. 10 класс. М: Просвещение, 2023 г.
</t>
  </si>
  <si>
    <t>1. Мединский В.Р., Торкунов А.В.История. История России.1914-1945 годы:10 класс:базовый уровень. М: Просвещение, 2023 г.
2. История. Всеобщая история. 1914-1945 годы: 10 класс: базовый уровень. М: просвещение, 2023 г.</t>
  </si>
  <si>
    <t>1. Мединский В.Р., Торкунов А.В. История. ИсторияРоссии 1945-начало XXIвека. 11 класс, базовый уровень. М: Просвещение, 2023 г.
2. Мединский В.Р., Чубарыгин А.О.История. Всеобщаяистория 1945-начало XXI века. 11 класс, базовый уровень. М:Просвещение, 2023 г.</t>
  </si>
  <si>
    <t>https://edsoo.ru/wp-content/uploads/2023/08/17_%D0%A4%D0%A0%D0%9F_%D0%98%D1%81%D1%82%D0%BE%D1%80%D0%B8%D1%8F_5-9-%D0%BA%D0%BB%D0%B0%D1%81%D1%81%D1%8B.pdf</t>
  </si>
</sst>
</file>

<file path=xl/styles.xml><?xml version="1.0" encoding="utf-8"?>
<styleSheet xmlns="http://schemas.openxmlformats.org/spreadsheetml/2006/main">
  <numFmts count="1">
    <numFmt numFmtId="164" formatCode="0.0"/>
  </numFmts>
  <fonts count="6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0000"/>
      <name val="Calibri (Основной текст)_x0000_"/>
      <charset val="204"/>
    </font>
    <font>
      <sz val="14"/>
      <name val="Calibri (Основной текст)_x0000_"/>
      <charset val="204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1"/>
      <color rgb="FFC0000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99"/>
      </top>
      <bottom/>
      <diagonal/>
    </border>
    <border>
      <left style="medium">
        <color rgb="FF000099"/>
      </left>
      <right/>
      <top style="medium">
        <color indexed="64"/>
      </top>
      <bottom/>
      <diagonal/>
    </border>
    <border>
      <left style="medium">
        <color rgb="FF000099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99"/>
      </top>
      <bottom style="medium">
        <color rgb="FF000099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52" fillId="0" borderId="0"/>
  </cellStyleXfs>
  <cellXfs count="531">
    <xf numFmtId="0" fontId="0" fillId="0" borderId="0" xfId="0"/>
    <xf numFmtId="0" fontId="5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0" xfId="0" applyFont="1" applyBorder="1"/>
    <xf numFmtId="0" fontId="13" fillId="0" borderId="19" xfId="0" applyFont="1" applyBorder="1" applyAlignment="1">
      <alignment horizontal="center"/>
    </xf>
    <xf numFmtId="0" fontId="16" fillId="0" borderId="10" xfId="0" applyFont="1" applyBorder="1"/>
    <xf numFmtId="0" fontId="10" fillId="0" borderId="0" xfId="0" applyFont="1"/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164" fontId="23" fillId="0" borderId="2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center" vertical="top" wrapText="1"/>
      <protection locked="0"/>
    </xf>
    <xf numFmtId="1" fontId="13" fillId="0" borderId="19" xfId="0" applyNumberFormat="1" applyFont="1" applyBorder="1" applyAlignment="1">
      <alignment horizontal="center"/>
    </xf>
    <xf numFmtId="164" fontId="12" fillId="2" borderId="19" xfId="0" applyNumberFormat="1" applyFont="1" applyFill="1" applyBorder="1" applyAlignment="1">
      <alignment horizontal="center"/>
    </xf>
    <xf numFmtId="1" fontId="12" fillId="2" borderId="19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1" fillId="0" borderId="16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7" fillId="5" borderId="4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left" vertical="top" wrapText="1"/>
    </xf>
    <xf numFmtId="49" fontId="5" fillId="5" borderId="17" xfId="0" applyNumberFormat="1" applyFont="1" applyFill="1" applyBorder="1" applyAlignment="1">
      <alignment horizontal="center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left" vertical="top" wrapText="1"/>
    </xf>
    <xf numFmtId="49" fontId="2" fillId="5" borderId="12" xfId="0" applyNumberFormat="1" applyFont="1" applyFill="1" applyBorder="1" applyAlignment="1">
      <alignment horizontal="left" vertical="top" wrapText="1"/>
    </xf>
    <xf numFmtId="164" fontId="6" fillId="7" borderId="19" xfId="0" applyNumberFormat="1" applyFont="1" applyFill="1" applyBorder="1" applyAlignment="1">
      <alignment horizontal="center" vertical="top"/>
    </xf>
    <xf numFmtId="164" fontId="14" fillId="7" borderId="19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2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34" fillId="5" borderId="12" xfId="1" applyNumberFormat="1" applyFill="1" applyBorder="1" applyAlignment="1" applyProtection="1">
      <alignment horizontal="left" vertical="top" wrapText="1"/>
    </xf>
    <xf numFmtId="49" fontId="2" fillId="5" borderId="18" xfId="0" applyNumberFormat="1" applyFont="1" applyFill="1" applyBorder="1" applyAlignment="1">
      <alignment horizontal="center" vertical="top" wrapText="1"/>
    </xf>
    <xf numFmtId="49" fontId="2" fillId="6" borderId="18" xfId="0" applyNumberFormat="1" applyFont="1" applyFill="1" applyBorder="1" applyAlignment="1">
      <alignment horizontal="left" vertical="top" wrapText="1"/>
    </xf>
    <xf numFmtId="49" fontId="2" fillId="6" borderId="18" xfId="0" applyNumberFormat="1" applyFont="1" applyFill="1" applyBorder="1" applyAlignment="1">
      <alignment horizontal="center" vertical="top" wrapText="1"/>
    </xf>
    <xf numFmtId="49" fontId="2" fillId="5" borderId="12" xfId="0" applyNumberFormat="1" applyFont="1" applyFill="1" applyBorder="1" applyAlignment="1">
      <alignment horizontal="center" vertical="top" wrapText="1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12" xfId="0" applyNumberFormat="1" applyFont="1" applyFill="1" applyBorder="1" applyAlignment="1">
      <alignment horizontal="center" vertical="top" wrapText="1"/>
    </xf>
    <xf numFmtId="49" fontId="41" fillId="5" borderId="12" xfId="1" applyNumberFormat="1" applyFont="1" applyFill="1" applyBorder="1" applyAlignment="1" applyProtection="1">
      <alignment horizontal="left" vertical="top" wrapText="1"/>
    </xf>
    <xf numFmtId="49" fontId="38" fillId="5" borderId="12" xfId="0" applyNumberFormat="1" applyFont="1" applyFill="1" applyBorder="1" applyAlignment="1">
      <alignment horizontal="left" vertical="top" wrapText="1"/>
    </xf>
    <xf numFmtId="49" fontId="39" fillId="5" borderId="12" xfId="0" applyNumberFormat="1" applyFont="1" applyFill="1" applyBorder="1" applyAlignment="1">
      <alignment horizontal="left" vertical="top" wrapText="1"/>
    </xf>
    <xf numFmtId="49" fontId="39" fillId="5" borderId="12" xfId="0" applyNumberFormat="1" applyFont="1" applyFill="1" applyBorder="1" applyAlignment="1">
      <alignment horizontal="center" vertical="top" wrapText="1"/>
    </xf>
    <xf numFmtId="0" fontId="40" fillId="0" borderId="0" xfId="0" applyFont="1"/>
    <xf numFmtId="0" fontId="42" fillId="0" borderId="0" xfId="0" applyFont="1" applyAlignment="1">
      <alignment vertical="top" wrapText="1"/>
    </xf>
    <xf numFmtId="49" fontId="34" fillId="5" borderId="18" xfId="1" applyNumberFormat="1" applyFill="1" applyBorder="1" applyAlignment="1" applyProtection="1">
      <alignment horizontal="left" vertical="top" wrapText="1"/>
    </xf>
    <xf numFmtId="0" fontId="46" fillId="0" borderId="0" xfId="0" applyFont="1" applyAlignment="1">
      <alignment horizontal="left" vertical="center" readingOrder="1"/>
    </xf>
    <xf numFmtId="0" fontId="5" fillId="6" borderId="12" xfId="0" applyFont="1" applyFill="1" applyBorder="1" applyAlignment="1">
      <alignment horizontal="center" vertical="top" wrapText="1"/>
    </xf>
    <xf numFmtId="0" fontId="0" fillId="6" borderId="12" xfId="0" applyFill="1" applyBorder="1"/>
    <xf numFmtId="0" fontId="5" fillId="6" borderId="1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164" fontId="6" fillId="7" borderId="19" xfId="0" applyNumberFormat="1" applyFont="1" applyFill="1" applyBorder="1" applyAlignment="1" applyProtection="1">
      <alignment horizontal="center" vertical="top"/>
      <protection locked="0"/>
    </xf>
    <xf numFmtId="49" fontId="2" fillId="5" borderId="18" xfId="0" applyNumberFormat="1" applyFont="1" applyFill="1" applyBorder="1" applyAlignment="1" applyProtection="1">
      <alignment horizontal="left" vertical="top" wrapText="1"/>
      <protection locked="0"/>
    </xf>
    <xf numFmtId="49" fontId="2" fillId="5" borderId="3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2" xfId="0" applyNumberFormat="1" applyFont="1" applyFill="1" applyBorder="1" applyAlignment="1" applyProtection="1">
      <alignment horizontal="left" vertical="top" wrapText="1"/>
      <protection locked="0"/>
    </xf>
    <xf numFmtId="49" fontId="2" fillId="5" borderId="1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2" xfId="0" applyNumberFormat="1" applyFont="1" applyFill="1" applyBorder="1" applyAlignment="1" applyProtection="1">
      <alignment horizontal="center" vertical="top" wrapText="1"/>
      <protection locked="0"/>
    </xf>
    <xf numFmtId="0" fontId="5" fillId="6" borderId="12" xfId="0" applyFont="1" applyFill="1" applyBorder="1" applyAlignment="1">
      <alignment horizontal="center" vertical="top" wrapText="1"/>
    </xf>
    <xf numFmtId="49" fontId="2" fillId="6" borderId="18" xfId="0" applyNumberFormat="1" applyFont="1" applyFill="1" applyBorder="1" applyAlignment="1" applyProtection="1">
      <alignment horizontal="left" vertical="top" wrapText="1"/>
      <protection locked="0"/>
    </xf>
    <xf numFmtId="49" fontId="2" fillId="6" borderId="18" xfId="0" applyNumberFormat="1" applyFont="1" applyFill="1" applyBorder="1" applyAlignment="1" applyProtection="1">
      <alignment horizontal="center" vertical="top" wrapText="1"/>
      <protection locked="0"/>
    </xf>
    <xf numFmtId="49" fontId="2" fillId="6" borderId="12" xfId="0" applyNumberFormat="1" applyFont="1" applyFill="1" applyBorder="1" applyAlignment="1" applyProtection="1">
      <alignment horizontal="left" vertical="top" wrapText="1"/>
      <protection locked="0"/>
    </xf>
    <xf numFmtId="49" fontId="2" fillId="6" borderId="12" xfId="0" applyNumberFormat="1" applyFont="1" applyFill="1" applyBorder="1" applyAlignment="1" applyProtection="1">
      <alignment horizontal="center" vertical="top" wrapText="1"/>
      <protection locked="0"/>
    </xf>
    <xf numFmtId="0" fontId="7" fillId="5" borderId="9" xfId="0" applyFont="1" applyFill="1" applyBorder="1" applyAlignment="1">
      <alignment horizontal="center" vertical="top" wrapText="1"/>
    </xf>
    <xf numFmtId="0" fontId="7" fillId="5" borderId="39" xfId="0" applyFont="1" applyFill="1" applyBorder="1" applyAlignment="1">
      <alignment horizontal="center" vertical="top" wrapText="1"/>
    </xf>
    <xf numFmtId="49" fontId="2" fillId="5" borderId="38" xfId="0" applyNumberFormat="1" applyFont="1" applyFill="1" applyBorder="1" applyAlignment="1" applyProtection="1">
      <alignment horizontal="left" vertical="top" wrapText="1"/>
      <protection locked="0"/>
    </xf>
    <xf numFmtId="49" fontId="2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38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4" xfId="0" applyNumberFormat="1" applyFont="1" applyFill="1" applyBorder="1" applyAlignment="1" applyProtection="1">
      <alignment horizontal="center" vertical="top" wrapText="1"/>
      <protection locked="0"/>
    </xf>
    <xf numFmtId="49" fontId="7" fillId="5" borderId="18" xfId="0" applyNumberFormat="1" applyFont="1" applyFill="1" applyBorder="1" applyAlignment="1" applyProtection="1">
      <alignment horizontal="left" vertical="top" wrapText="1"/>
      <protection locked="0"/>
    </xf>
    <xf numFmtId="49" fontId="2" fillId="5" borderId="17" xfId="0" applyNumberFormat="1" applyFont="1" applyFill="1" applyBorder="1" applyAlignment="1" applyProtection="1">
      <alignment horizontal="center" vertical="top" wrapText="1"/>
      <protection locked="0"/>
    </xf>
    <xf numFmtId="49" fontId="7" fillId="5" borderId="12" xfId="0" applyNumberFormat="1" applyFont="1" applyFill="1" applyBorder="1" applyAlignment="1" applyProtection="1">
      <alignment horizontal="left" vertical="top" wrapText="1"/>
      <protection locked="0"/>
    </xf>
    <xf numFmtId="49" fontId="15" fillId="5" borderId="12" xfId="0" applyNumberFormat="1" applyFont="1" applyFill="1" applyBorder="1" applyAlignment="1" applyProtection="1">
      <alignment horizontal="left" vertical="top" wrapText="1"/>
      <protection locked="0"/>
    </xf>
    <xf numFmtId="49" fontId="29" fillId="5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2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2" xfId="0" applyNumberFormat="1" applyFont="1" applyFill="1" applyBorder="1" applyAlignment="1">
      <alignment horizontal="center" vertical="top" wrapText="1"/>
    </xf>
    <xf numFmtId="164" fontId="6" fillId="7" borderId="23" xfId="0" applyNumberFormat="1" applyFont="1" applyFill="1" applyBorder="1" applyAlignment="1" applyProtection="1">
      <alignment horizontal="center" vertical="top"/>
      <protection locked="0"/>
    </xf>
    <xf numFmtId="1" fontId="6" fillId="7" borderId="19" xfId="0" applyNumberFormat="1" applyFont="1" applyFill="1" applyBorder="1" applyAlignment="1" applyProtection="1">
      <alignment horizontal="center" vertical="top"/>
      <protection locked="0"/>
    </xf>
    <xf numFmtId="1" fontId="6" fillId="7" borderId="19" xfId="0" applyNumberFormat="1" applyFont="1" applyFill="1" applyBorder="1" applyAlignment="1">
      <alignment horizontal="center" vertical="top"/>
    </xf>
    <xf numFmtId="49" fontId="5" fillId="5" borderId="27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2" fillId="5" borderId="28" xfId="0" applyNumberFormat="1" applyFont="1" applyFill="1" applyBorder="1" applyAlignment="1" applyProtection="1">
      <alignment horizontal="left" vertical="top" wrapText="1"/>
      <protection locked="0"/>
    </xf>
    <xf numFmtId="49" fontId="2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31" xfId="0" applyNumberFormat="1" applyFont="1" applyFill="1" applyBorder="1" applyAlignment="1" applyProtection="1">
      <alignment horizontal="center" vertical="top" wrapText="1"/>
      <protection locked="0"/>
    </xf>
    <xf numFmtId="49" fontId="5" fillId="5" borderId="32" xfId="0" applyNumberFormat="1" applyFont="1" applyFill="1" applyBorder="1" applyAlignment="1" applyProtection="1">
      <alignment horizontal="center" vertical="top" wrapText="1"/>
      <protection locked="0"/>
    </xf>
    <xf numFmtId="49" fontId="2" fillId="5" borderId="32" xfId="0" applyNumberFormat="1" applyFont="1" applyFill="1" applyBorder="1" applyAlignment="1" applyProtection="1">
      <alignment horizontal="left" vertical="top" wrapText="1"/>
      <protection locked="0"/>
    </xf>
    <xf numFmtId="49" fontId="2" fillId="5" borderId="32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8" xfId="0" applyNumberFormat="1" applyFont="1" applyFill="1" applyBorder="1" applyAlignment="1" applyProtection="1">
      <alignment horizontal="left" vertical="top" wrapText="1"/>
      <protection locked="0"/>
    </xf>
    <xf numFmtId="49" fontId="2" fillId="6" borderId="28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2" xfId="0" applyNumberFormat="1" applyFont="1" applyFill="1" applyBorder="1" applyAlignment="1" applyProtection="1">
      <alignment horizontal="left" vertical="top" wrapText="1"/>
      <protection locked="0"/>
    </xf>
    <xf numFmtId="49" fontId="2" fillId="6" borderId="32" xfId="0" applyNumberFormat="1" applyFont="1" applyFill="1" applyBorder="1" applyAlignment="1" applyProtection="1">
      <alignment horizontal="center" vertical="top" wrapText="1"/>
      <protection locked="0"/>
    </xf>
    <xf numFmtId="49" fontId="2" fillId="6" borderId="28" xfId="0" applyNumberFormat="1" applyFont="1" applyFill="1" applyBorder="1" applyAlignment="1">
      <alignment horizontal="center" vertical="top" wrapText="1"/>
    </xf>
    <xf numFmtId="1" fontId="6" fillId="7" borderId="23" xfId="0" applyNumberFormat="1" applyFont="1" applyFill="1" applyBorder="1" applyAlignment="1" applyProtection="1">
      <alignment horizontal="center" vertical="top"/>
      <protection locked="0"/>
    </xf>
    <xf numFmtId="164" fontId="6" fillId="7" borderId="49" xfId="0" applyNumberFormat="1" applyFont="1" applyFill="1" applyBorder="1" applyAlignment="1" applyProtection="1">
      <alignment horizontal="center" vertical="top"/>
      <protection locked="0"/>
    </xf>
    <xf numFmtId="49" fontId="5" fillId="5" borderId="4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8" xfId="0" applyNumberFormat="1" applyFont="1" applyFill="1" applyBorder="1" applyAlignment="1" applyProtection="1">
      <alignment horizontal="left" vertical="top" wrapText="1"/>
      <protection locked="0"/>
    </xf>
    <xf numFmtId="49" fontId="2" fillId="6" borderId="32" xfId="0" applyNumberFormat="1" applyFont="1" applyFill="1" applyBorder="1" applyAlignment="1">
      <alignment horizontal="center" vertical="top" wrapText="1"/>
    </xf>
    <xf numFmtId="49" fontId="2" fillId="6" borderId="46" xfId="0" applyNumberFormat="1" applyFont="1" applyFill="1" applyBorder="1" applyAlignment="1" applyProtection="1">
      <alignment horizontal="left" vertical="top" wrapText="1"/>
      <protection locked="0"/>
    </xf>
    <xf numFmtId="49" fontId="2" fillId="6" borderId="46" xfId="0" applyNumberFormat="1" applyFont="1" applyFill="1" applyBorder="1" applyAlignment="1" applyProtection="1">
      <alignment horizontal="center" vertical="top" wrapText="1"/>
      <protection locked="0"/>
    </xf>
    <xf numFmtId="49" fontId="2" fillId="6" borderId="38" xfId="0" applyNumberFormat="1" applyFont="1" applyFill="1" applyBorder="1" applyAlignment="1" applyProtection="1">
      <alignment horizontal="center" vertical="top" wrapText="1"/>
      <protection locked="0"/>
    </xf>
    <xf numFmtId="49" fontId="2" fillId="6" borderId="47" xfId="0" applyNumberFormat="1" applyFont="1" applyFill="1" applyBorder="1" applyAlignment="1" applyProtection="1">
      <alignment horizontal="left" vertical="top" wrapText="1"/>
      <protection locked="0"/>
    </xf>
    <xf numFmtId="49" fontId="2" fillId="6" borderId="46" xfId="0" applyNumberFormat="1" applyFont="1" applyFill="1" applyBorder="1" applyAlignment="1">
      <alignment horizontal="left" vertical="top" wrapText="1"/>
    </xf>
    <xf numFmtId="49" fontId="2" fillId="6" borderId="46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top"/>
      <protection locked="0"/>
    </xf>
    <xf numFmtId="164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wrapText="1"/>
      <protection locked="0"/>
    </xf>
    <xf numFmtId="164" fontId="2" fillId="0" borderId="55" xfId="0" applyNumberFormat="1" applyFont="1" applyBorder="1" applyAlignment="1" applyProtection="1">
      <alignment horizontal="center" vertical="top"/>
      <protection locked="0"/>
    </xf>
    <xf numFmtId="1" fontId="6" fillId="9" borderId="19" xfId="0" applyNumberFormat="1" applyFont="1" applyFill="1" applyBorder="1" applyAlignment="1" applyProtection="1">
      <alignment horizontal="center" vertical="top"/>
      <protection locked="0"/>
    </xf>
    <xf numFmtId="0" fontId="5" fillId="9" borderId="5" xfId="0" applyFont="1" applyFill="1" applyBorder="1" applyAlignment="1">
      <alignment horizontal="left" vertical="top" wrapText="1"/>
    </xf>
    <xf numFmtId="164" fontId="6" fillId="9" borderId="48" xfId="0" applyNumberFormat="1" applyFont="1" applyFill="1" applyBorder="1" applyAlignment="1" applyProtection="1">
      <alignment horizontal="center" vertical="top"/>
      <protection locked="0"/>
    </xf>
    <xf numFmtId="1" fontId="6" fillId="9" borderId="23" xfId="0" applyNumberFormat="1" applyFont="1" applyFill="1" applyBorder="1" applyAlignment="1" applyProtection="1">
      <alignment horizontal="center" vertical="top"/>
      <protection locked="0"/>
    </xf>
    <xf numFmtId="0" fontId="5" fillId="5" borderId="2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6" fillId="0" borderId="0" xfId="0" applyFont="1" applyBorder="1"/>
    <xf numFmtId="164" fontId="6" fillId="7" borderId="23" xfId="0" applyNumberFormat="1" applyFont="1" applyFill="1" applyBorder="1" applyAlignment="1">
      <alignment horizontal="center" vertical="top"/>
    </xf>
    <xf numFmtId="0" fontId="0" fillId="0" borderId="58" xfId="0" applyBorder="1"/>
    <xf numFmtId="0" fontId="0" fillId="0" borderId="12" xfId="0" applyBorder="1" applyAlignment="1" applyProtection="1">
      <alignment horizontal="left" vertical="top" wrapText="1"/>
      <protection locked="0"/>
    </xf>
    <xf numFmtId="164" fontId="6" fillId="7" borderId="57" xfId="0" applyNumberFormat="1" applyFont="1" applyFill="1" applyBorder="1" applyAlignment="1" applyProtection="1">
      <alignment horizontal="center" vertical="top"/>
      <protection locked="0"/>
    </xf>
    <xf numFmtId="164" fontId="6" fillId="7" borderId="58" xfId="0" applyNumberFormat="1" applyFont="1" applyFill="1" applyBorder="1" applyAlignment="1" applyProtection="1">
      <alignment horizontal="center" vertical="top"/>
      <protection locked="0"/>
    </xf>
    <xf numFmtId="164" fontId="6" fillId="7" borderId="12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/>
    </xf>
    <xf numFmtId="0" fontId="5" fillId="9" borderId="17" xfId="0" applyFont="1" applyFill="1" applyBorder="1" applyAlignment="1">
      <alignment horizontal="left" vertical="top" wrapText="1"/>
    </xf>
    <xf numFmtId="0" fontId="5" fillId="10" borderId="16" xfId="0" applyFont="1" applyFill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 wrapText="1"/>
    </xf>
    <xf numFmtId="2" fontId="6" fillId="7" borderId="23" xfId="0" applyNumberFormat="1" applyFont="1" applyFill="1" applyBorder="1" applyAlignment="1">
      <alignment horizontal="center" vertical="top"/>
    </xf>
    <xf numFmtId="2" fontId="12" fillId="2" borderId="19" xfId="0" applyNumberFormat="1" applyFont="1" applyFill="1" applyBorder="1" applyAlignment="1">
      <alignment horizontal="center"/>
    </xf>
    <xf numFmtId="2" fontId="6" fillId="7" borderId="19" xfId="0" applyNumberFormat="1" applyFont="1" applyFill="1" applyBorder="1" applyAlignment="1" applyProtection="1">
      <alignment horizontal="center" vertical="top"/>
      <protection locked="0"/>
    </xf>
    <xf numFmtId="164" fontId="14" fillId="7" borderId="22" xfId="0" applyNumberFormat="1" applyFont="1" applyFill="1" applyBorder="1" applyAlignment="1">
      <alignment horizontal="center" vertical="top" wrapText="1"/>
    </xf>
    <xf numFmtId="49" fontId="5" fillId="5" borderId="60" xfId="0" applyNumberFormat="1" applyFont="1" applyFill="1" applyBorder="1" applyAlignment="1" applyProtection="1">
      <alignment horizontal="center" vertical="top" wrapText="1"/>
      <protection locked="0"/>
    </xf>
    <xf numFmtId="49" fontId="5" fillId="5" borderId="62" xfId="0" applyNumberFormat="1" applyFont="1" applyFill="1" applyBorder="1" applyAlignment="1" applyProtection="1">
      <alignment horizontal="center" vertical="top" wrapText="1"/>
      <protection locked="0"/>
    </xf>
    <xf numFmtId="164" fontId="53" fillId="0" borderId="63" xfId="0" applyNumberFormat="1" applyFont="1" applyBorder="1" applyAlignment="1" applyProtection="1">
      <alignment horizontal="center" vertical="top"/>
      <protection locked="0"/>
    </xf>
    <xf numFmtId="1" fontId="53" fillId="0" borderId="64" xfId="0" applyNumberFormat="1" applyFont="1" applyBorder="1" applyAlignment="1" applyProtection="1">
      <alignment horizontal="center" vertical="top"/>
      <protection locked="0"/>
    </xf>
    <xf numFmtId="164" fontId="54" fillId="0" borderId="65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49" fontId="21" fillId="0" borderId="1" xfId="0" applyNumberFormat="1" applyFont="1" applyBorder="1" applyAlignment="1" applyProtection="1">
      <alignment horizontal="center" vertical="top" wrapText="1"/>
      <protection locked="0"/>
    </xf>
    <xf numFmtId="164" fontId="6" fillId="7" borderId="19" xfId="0" applyNumberFormat="1" applyFont="1" applyFill="1" applyBorder="1" applyAlignment="1" applyProtection="1">
      <alignment horizontal="center" vertical="top"/>
      <protection locked="0"/>
    </xf>
    <xf numFmtId="49" fontId="2" fillId="5" borderId="18" xfId="0" applyNumberFormat="1" applyFont="1" applyFill="1" applyBorder="1" applyAlignment="1" applyProtection="1">
      <alignment horizontal="left" vertical="top" wrapText="1"/>
      <protection locked="0"/>
    </xf>
    <xf numFmtId="49" fontId="2" fillId="6" borderId="18" xfId="0" applyNumberFormat="1" applyFont="1" applyFill="1" applyBorder="1" applyAlignment="1" applyProtection="1">
      <alignment horizontal="left" vertical="top" wrapText="1"/>
      <protection locked="0"/>
    </xf>
    <xf numFmtId="49" fontId="2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56" fillId="5" borderId="18" xfId="0" applyNumberFormat="1" applyFont="1" applyFill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49" fontId="34" fillId="5" borderId="18" xfId="1" applyNumberFormat="1" applyFill="1" applyBorder="1" applyAlignment="1" applyProtection="1">
      <alignment horizontal="left" vertical="top" wrapText="1"/>
      <protection locked="0"/>
    </xf>
    <xf numFmtId="164" fontId="2" fillId="0" borderId="55" xfId="0" applyNumberFormat="1" applyFont="1" applyBorder="1" applyAlignment="1">
      <alignment horizontal="center" vertical="top"/>
    </xf>
    <xf numFmtId="0" fontId="19" fillId="0" borderId="0" xfId="0" applyFont="1"/>
    <xf numFmtId="0" fontId="19" fillId="0" borderId="0" xfId="0" applyFont="1" applyAlignment="1" applyProtection="1">
      <alignment horizontal="left"/>
      <protection locked="0"/>
    </xf>
    <xf numFmtId="0" fontId="2" fillId="5" borderId="12" xfId="0" applyNumberFormat="1" applyFont="1" applyFill="1" applyBorder="1" applyAlignment="1" applyProtection="1">
      <alignment horizontal="left" vertical="top" wrapText="1"/>
      <protection locked="0"/>
    </xf>
    <xf numFmtId="49" fontId="60" fillId="5" borderId="12" xfId="1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Protection="1">
      <protection locked="0"/>
    </xf>
    <xf numFmtId="11" fontId="2" fillId="6" borderId="38" xfId="0" applyNumberFormat="1" applyFont="1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>
      <alignment vertical="top" wrapText="1"/>
    </xf>
    <xf numFmtId="11" fontId="2" fillId="6" borderId="18" xfId="0" applyNumberFormat="1" applyFont="1" applyFill="1" applyBorder="1" applyAlignment="1" applyProtection="1">
      <alignment horizontal="left" vertical="top" wrapText="1"/>
      <protection locked="0"/>
    </xf>
    <xf numFmtId="49" fontId="55" fillId="5" borderId="61" xfId="0" applyNumberFormat="1" applyFont="1" applyFill="1" applyBorder="1" applyAlignment="1" applyProtection="1">
      <alignment horizontal="center" vertical="top" wrapText="1"/>
      <protection locked="0"/>
    </xf>
    <xf numFmtId="49" fontId="55" fillId="5" borderId="28" xfId="0" applyNumberFormat="1" applyFont="1" applyFill="1" applyBorder="1" applyAlignment="1" applyProtection="1">
      <alignment horizontal="center" vertical="top" wrapText="1"/>
      <protection locked="0"/>
    </xf>
    <xf numFmtId="49" fontId="56" fillId="5" borderId="46" xfId="0" applyNumberFormat="1" applyFont="1" applyFill="1" applyBorder="1" applyAlignment="1" applyProtection="1">
      <alignment horizontal="left" vertical="top" wrapText="1"/>
      <protection locked="0"/>
    </xf>
    <xf numFmtId="49" fontId="51" fillId="5" borderId="46" xfId="0" applyNumberFormat="1" applyFont="1" applyFill="1" applyBorder="1" applyAlignment="1" applyProtection="1">
      <alignment horizontal="left" vertical="top" wrapText="1"/>
      <protection locked="0"/>
    </xf>
    <xf numFmtId="49" fontId="56" fillId="5" borderId="12" xfId="0" applyNumberFormat="1" applyFont="1" applyFill="1" applyBorder="1" applyAlignment="1" applyProtection="1">
      <alignment horizontal="left" vertical="top" wrapText="1"/>
      <protection locked="0"/>
    </xf>
    <xf numFmtId="0" fontId="51" fillId="5" borderId="18" xfId="0" applyNumberFormat="1" applyFont="1" applyFill="1" applyBorder="1" applyAlignment="1" applyProtection="1">
      <alignment horizontal="left" vertical="top" wrapText="1"/>
      <protection locked="0"/>
    </xf>
    <xf numFmtId="0" fontId="56" fillId="5" borderId="12" xfId="0" applyFont="1" applyFill="1" applyBorder="1" applyAlignment="1">
      <alignment horizontal="left" vertical="top" wrapText="1"/>
    </xf>
    <xf numFmtId="49" fontId="51" fillId="6" borderId="46" xfId="0" applyNumberFormat="1" applyFont="1" applyFill="1" applyBorder="1" applyAlignment="1" applyProtection="1">
      <alignment horizontal="left" vertical="top" wrapText="1"/>
      <protection locked="0"/>
    </xf>
    <xf numFmtId="49" fontId="51" fillId="6" borderId="46" xfId="0" applyNumberFormat="1" applyFont="1" applyFill="1" applyBorder="1" applyAlignment="1" applyProtection="1">
      <alignment horizontal="center" vertical="top" wrapText="1"/>
      <protection locked="0"/>
    </xf>
    <xf numFmtId="49" fontId="59" fillId="6" borderId="46" xfId="0" applyNumberFormat="1" applyFont="1" applyFill="1" applyBorder="1" applyAlignment="1" applyProtection="1">
      <alignment horizontal="left" wrapText="1"/>
      <protection locked="0"/>
    </xf>
    <xf numFmtId="49" fontId="51" fillId="6" borderId="12" xfId="0" applyNumberFormat="1" applyFont="1" applyFill="1" applyBorder="1" applyAlignment="1" applyProtection="1">
      <alignment horizontal="left" vertical="top" wrapText="1"/>
      <protection locked="0"/>
    </xf>
    <xf numFmtId="0" fontId="56" fillId="6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10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 applyProtection="1">
      <alignment horizontal="center" vertical="top" wrapText="1"/>
      <protection locked="0"/>
    </xf>
    <xf numFmtId="0" fontId="5" fillId="8" borderId="17" xfId="0" applyFont="1" applyFill="1" applyBorder="1" applyAlignment="1" applyProtection="1">
      <alignment horizontal="left" vertical="top" wrapText="1"/>
      <protection locked="0"/>
    </xf>
    <xf numFmtId="0" fontId="5" fillId="8" borderId="17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5" fillId="6" borderId="12" xfId="0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0" fillId="0" borderId="12" xfId="0" applyBorder="1"/>
    <xf numFmtId="0" fontId="5" fillId="7" borderId="0" xfId="0" applyFont="1" applyFill="1" applyBorder="1" applyAlignment="1">
      <alignment vertical="top" wrapText="1"/>
    </xf>
    <xf numFmtId="0" fontId="5" fillId="5" borderId="21" xfId="0" applyFont="1" applyFill="1" applyBorder="1" applyAlignment="1">
      <alignment vertical="top" wrapText="1"/>
    </xf>
    <xf numFmtId="0" fontId="4" fillId="0" borderId="70" xfId="0" applyFont="1" applyBorder="1" applyAlignment="1">
      <alignment vertical="top" wrapText="1"/>
    </xf>
    <xf numFmtId="0" fontId="21" fillId="7" borderId="12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top" wrapText="1"/>
    </xf>
    <xf numFmtId="0" fontId="7" fillId="7" borderId="23" xfId="0" applyFont="1" applyFill="1" applyBorder="1" applyAlignment="1">
      <alignment horizontal="center" vertical="top" wrapText="1"/>
    </xf>
    <xf numFmtId="0" fontId="5" fillId="7" borderId="7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top" wrapText="1"/>
    </xf>
    <xf numFmtId="1" fontId="6" fillId="7" borderId="58" xfId="0" applyNumberFormat="1" applyFont="1" applyFill="1" applyBorder="1" applyAlignment="1" applyProtection="1">
      <alignment horizontal="center" vertical="top"/>
      <protection locked="0"/>
    </xf>
    <xf numFmtId="1" fontId="6" fillId="11" borderId="58" xfId="0" applyNumberFormat="1" applyFont="1" applyFill="1" applyBorder="1" applyAlignment="1" applyProtection="1">
      <alignment horizontal="center" vertical="top"/>
      <protection locked="0"/>
    </xf>
    <xf numFmtId="164" fontId="6" fillId="11" borderId="58" xfId="0" applyNumberFormat="1" applyFont="1" applyFill="1" applyBorder="1" applyAlignment="1" applyProtection="1">
      <alignment horizontal="center" vertical="top"/>
      <protection locked="0"/>
    </xf>
    <xf numFmtId="164" fontId="14" fillId="9" borderId="22" xfId="0" applyNumberFormat="1" applyFont="1" applyFill="1" applyBorder="1" applyAlignment="1">
      <alignment horizontal="center" vertical="top" wrapText="1"/>
    </xf>
    <xf numFmtId="0" fontId="5" fillId="8" borderId="17" xfId="0" applyFont="1" applyFill="1" applyBorder="1" applyAlignment="1">
      <alignment vertical="top" wrapText="1"/>
    </xf>
    <xf numFmtId="49" fontId="2" fillId="5" borderId="17" xfId="0" applyNumberFormat="1" applyFont="1" applyFill="1" applyBorder="1" applyAlignment="1" applyProtection="1">
      <alignment horizontal="left" vertical="top" wrapText="1"/>
      <protection locked="0"/>
    </xf>
    <xf numFmtId="49" fontId="2" fillId="5" borderId="14" xfId="0" applyNumberFormat="1" applyFont="1" applyFill="1" applyBorder="1" applyAlignment="1" applyProtection="1">
      <alignment horizontal="left" vertical="top" wrapText="1"/>
      <protection locked="0"/>
    </xf>
    <xf numFmtId="49" fontId="5" fillId="5" borderId="73" xfId="0" applyNumberFormat="1" applyFont="1" applyFill="1" applyBorder="1" applyAlignment="1" applyProtection="1">
      <alignment horizontal="center" vertical="top" wrapText="1"/>
      <protection locked="0"/>
    </xf>
    <xf numFmtId="49" fontId="2" fillId="5" borderId="73" xfId="0" applyNumberFormat="1" applyFont="1" applyFill="1" applyBorder="1" applyAlignment="1" applyProtection="1">
      <alignment horizontal="left" vertical="top" wrapText="1"/>
      <protection locked="0"/>
    </xf>
    <xf numFmtId="49" fontId="2" fillId="5" borderId="53" xfId="0" applyNumberFormat="1" applyFont="1" applyFill="1" applyBorder="1" applyAlignment="1" applyProtection="1">
      <alignment horizontal="left" vertical="top" wrapText="1"/>
      <protection locked="0"/>
    </xf>
    <xf numFmtId="49" fontId="2" fillId="5" borderId="53" xfId="0" applyNumberFormat="1" applyFont="1" applyFill="1" applyBorder="1" applyAlignment="1" applyProtection="1">
      <alignment horizontal="center" vertical="top" wrapText="1"/>
      <protection locked="0"/>
    </xf>
    <xf numFmtId="49" fontId="2" fillId="6" borderId="53" xfId="0" applyNumberFormat="1" applyFont="1" applyFill="1" applyBorder="1" applyAlignment="1" applyProtection="1">
      <alignment horizontal="left" vertical="top" wrapText="1"/>
      <protection locked="0"/>
    </xf>
    <xf numFmtId="49" fontId="2" fillId="6" borderId="53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4" xfId="0" applyNumberFormat="1" applyFont="1" applyFill="1" applyBorder="1" applyAlignment="1">
      <alignment horizontal="left" vertical="top" wrapText="1"/>
    </xf>
    <xf numFmtId="164" fontId="12" fillId="2" borderId="22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5" fillId="10" borderId="15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6" fillId="12" borderId="10" xfId="0" applyFont="1" applyFill="1" applyBorder="1"/>
    <xf numFmtId="1" fontId="13" fillId="12" borderId="19" xfId="0" applyNumberFormat="1" applyFont="1" applyFill="1" applyBorder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12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6" fillId="12" borderId="1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21" xfId="0" applyBorder="1"/>
    <xf numFmtId="0" fontId="0" fillId="0" borderId="12" xfId="0" applyBorder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0" fillId="0" borderId="12" xfId="0" applyBorder="1" applyProtection="1">
      <protection locked="0"/>
    </xf>
    <xf numFmtId="164" fontId="23" fillId="0" borderId="12" xfId="0" applyNumberFormat="1" applyFont="1" applyBorder="1" applyAlignment="1" applyProtection="1">
      <alignment horizontal="center" vertical="top" wrapText="1"/>
      <protection locked="0"/>
    </xf>
    <xf numFmtId="49" fontId="21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64" fontId="2" fillId="0" borderId="12" xfId="0" applyNumberFormat="1" applyFont="1" applyBorder="1" applyAlignment="1" applyProtection="1">
      <alignment horizontal="center" vertical="top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wrapText="1"/>
    </xf>
    <xf numFmtId="49" fontId="2" fillId="0" borderId="0" xfId="0" applyNumberFormat="1" applyFont="1" applyBorder="1" applyAlignment="1" applyProtection="1">
      <alignment vertical="top" wrapText="1"/>
      <protection locked="0"/>
    </xf>
    <xf numFmtId="0" fontId="6" fillId="2" borderId="0" xfId="0" applyFont="1" applyFill="1" applyAlignment="1">
      <alignment horizontal="center" vertical="center"/>
    </xf>
    <xf numFmtId="164" fontId="6" fillId="7" borderId="74" xfId="0" applyNumberFormat="1" applyFont="1" applyFill="1" applyBorder="1" applyAlignment="1">
      <alignment horizontal="center" vertical="top"/>
    </xf>
    <xf numFmtId="0" fontId="0" fillId="5" borderId="0" xfId="0" applyFill="1"/>
    <xf numFmtId="1" fontId="2" fillId="0" borderId="16" xfId="0" applyNumberFormat="1" applyFont="1" applyBorder="1" applyAlignment="1" applyProtection="1">
      <alignment wrapText="1"/>
      <protection locked="0"/>
    </xf>
    <xf numFmtId="1" fontId="2" fillId="0" borderId="16" xfId="0" applyNumberFormat="1" applyFont="1" applyBorder="1" applyAlignment="1" applyProtection="1">
      <alignment vertical="top" wrapText="1"/>
      <protection locked="0"/>
    </xf>
    <xf numFmtId="1" fontId="0" fillId="0" borderId="0" xfId="0" applyNumberFormat="1"/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vertical="top" wrapText="1"/>
    </xf>
    <xf numFmtId="0" fontId="2" fillId="0" borderId="16" xfId="0" applyFont="1" applyBorder="1" applyAlignment="1">
      <alignment wrapText="1"/>
    </xf>
    <xf numFmtId="49" fontId="2" fillId="8" borderId="1" xfId="0" applyNumberFormat="1" applyFont="1" applyFill="1" applyBorder="1" applyAlignment="1" applyProtection="1">
      <alignment horizontal="left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/>
      <protection locked="0"/>
    </xf>
    <xf numFmtId="0" fontId="48" fillId="0" borderId="16" xfId="0" applyFont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Protection="1">
      <protection locked="0"/>
    </xf>
    <xf numFmtId="0" fontId="51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68" fillId="0" borderId="1" xfId="1" applyNumberFormat="1" applyFont="1" applyBorder="1" applyAlignment="1" applyProtection="1">
      <alignment horizontal="left" vertical="top" wrapText="1"/>
      <protection locked="0"/>
    </xf>
    <xf numFmtId="49" fontId="51" fillId="5" borderId="18" xfId="0" applyNumberFormat="1" applyFont="1" applyFill="1" applyBorder="1" applyAlignment="1" applyProtection="1">
      <alignment horizontal="left" vertical="top" wrapText="1"/>
      <protection locked="0"/>
    </xf>
    <xf numFmtId="49" fontId="51" fillId="6" borderId="18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wrapText="1"/>
    </xf>
    <xf numFmtId="0" fontId="19" fillId="5" borderId="38" xfId="0" applyFont="1" applyFill="1" applyBorder="1"/>
    <xf numFmtId="49" fontId="51" fillId="5" borderId="18" xfId="0" applyNumberFormat="1" applyFont="1" applyFill="1" applyBorder="1" applyAlignment="1" applyProtection="1">
      <alignment horizontal="center" vertical="top" wrapText="1"/>
      <protection locked="0"/>
    </xf>
    <xf numFmtId="0" fontId="51" fillId="6" borderId="18" xfId="0" applyNumberFormat="1" applyFont="1" applyFill="1" applyBorder="1" applyAlignment="1" applyProtection="1">
      <alignment horizontal="left" vertical="top" wrapText="1"/>
      <protection locked="0"/>
    </xf>
    <xf numFmtId="49" fontId="7" fillId="6" borderId="38" xfId="0" applyNumberFormat="1" applyFont="1" applyFill="1" applyBorder="1" applyAlignment="1" applyProtection="1">
      <alignment horizontal="left" vertical="top" wrapText="1"/>
      <protection locked="0"/>
    </xf>
    <xf numFmtId="49" fontId="5" fillId="5" borderId="18" xfId="0" applyNumberFormat="1" applyFont="1" applyFill="1" applyBorder="1" applyAlignment="1" applyProtection="1">
      <alignment horizontal="center" vertical="top" wrapText="1"/>
      <protection locked="0"/>
    </xf>
    <xf numFmtId="0" fontId="0" fillId="5" borderId="12" xfId="0" applyFill="1" applyBorder="1"/>
    <xf numFmtId="0" fontId="5" fillId="0" borderId="17" xfId="0" applyFont="1" applyFill="1" applyBorder="1" applyAlignment="1">
      <alignment vertical="top" wrapText="1"/>
    </xf>
    <xf numFmtId="0" fontId="34" fillId="0" borderId="1" xfId="1" applyBorder="1" applyAlignment="1">
      <alignment vertical="top" wrapText="1"/>
    </xf>
    <xf numFmtId="0" fontId="0" fillId="0" borderId="12" xfId="0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16" xfId="0" applyNumberFormat="1" applyFont="1" applyFill="1" applyBorder="1" applyAlignment="1" applyProtection="1">
      <alignment vertical="top" wrapText="1"/>
      <protection locked="0"/>
    </xf>
    <xf numFmtId="0" fontId="2" fillId="0" borderId="16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34" xfId="0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36" xfId="0" applyFont="1" applyFill="1" applyBorder="1" applyAlignment="1">
      <alignment horizontal="center" vertical="top" wrapText="1"/>
    </xf>
    <xf numFmtId="0" fontId="36" fillId="5" borderId="52" xfId="0" applyFont="1" applyFill="1" applyBorder="1" applyAlignment="1">
      <alignment horizontal="center" vertical="top" wrapText="1"/>
    </xf>
    <xf numFmtId="0" fontId="5" fillId="5" borderId="5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2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5" fillId="6" borderId="21" xfId="0" applyFont="1" applyFill="1" applyBorder="1" applyAlignment="1">
      <alignment horizontal="center" vertical="top" wrapText="1"/>
    </xf>
    <xf numFmtId="0" fontId="5" fillId="6" borderId="18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>
      <alignment horizontal="left" vertical="top" wrapText="1"/>
    </xf>
    <xf numFmtId="0" fontId="7" fillId="7" borderId="57" xfId="0" applyFont="1" applyFill="1" applyBorder="1" applyAlignment="1">
      <alignment horizontal="center" vertical="top" wrapText="1"/>
    </xf>
    <xf numFmtId="0" fontId="7" fillId="7" borderId="58" xfId="0" applyFont="1" applyFill="1" applyBorder="1" applyAlignment="1">
      <alignment horizontal="center" vertical="top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center" vertical="top" wrapText="1"/>
    </xf>
    <xf numFmtId="0" fontId="40" fillId="5" borderId="41" xfId="0" applyFont="1" applyFill="1" applyBorder="1" applyAlignment="1">
      <alignment horizontal="center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50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vertical="top" wrapText="1"/>
    </xf>
    <xf numFmtId="0" fontId="27" fillId="7" borderId="24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50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" fillId="6" borderId="1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top" wrapText="1"/>
    </xf>
    <xf numFmtId="0" fontId="0" fillId="6" borderId="17" xfId="0" applyFill="1" applyBorder="1" applyAlignment="1">
      <alignment horizontal="center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/>
    <xf numFmtId="0" fontId="0" fillId="0" borderId="23" xfId="0" applyBorder="1"/>
    <xf numFmtId="0" fontId="2" fillId="0" borderId="1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49" fontId="51" fillId="0" borderId="10" xfId="0" applyNumberFormat="1" applyFont="1" applyBorder="1" applyAlignment="1" applyProtection="1">
      <alignment horizontal="left" vertical="top" wrapText="1"/>
      <protection locked="0"/>
    </xf>
    <xf numFmtId="49" fontId="51" fillId="0" borderId="8" xfId="0" applyNumberFormat="1" applyFont="1" applyBorder="1" applyAlignment="1" applyProtection="1">
      <alignment horizontal="left" vertical="top" wrapText="1"/>
      <protection locked="0"/>
    </xf>
    <xf numFmtId="49" fontId="51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2" fillId="0" borderId="10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right"/>
    </xf>
    <xf numFmtId="0" fontId="0" fillId="3" borderId="12" xfId="0" applyFill="1" applyBorder="1" applyAlignment="1">
      <alignment horizontal="center"/>
    </xf>
    <xf numFmtId="49" fontId="2" fillId="0" borderId="16" xfId="0" applyNumberFormat="1" applyFont="1" applyBorder="1" applyAlignment="1" applyProtection="1">
      <alignment horizontal="center" vertical="top"/>
      <protection locked="0"/>
    </xf>
    <xf numFmtId="49" fontId="2" fillId="0" borderId="20" xfId="0" applyNumberFormat="1" applyFont="1" applyBorder="1" applyAlignment="1" applyProtection="1">
      <alignment horizontal="center" vertical="top"/>
      <protection locked="0"/>
    </xf>
    <xf numFmtId="49" fontId="2" fillId="0" borderId="17" xfId="0" applyNumberFormat="1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6" fillId="7" borderId="22" xfId="0" applyNumberFormat="1" applyFont="1" applyFill="1" applyBorder="1" applyAlignment="1">
      <alignment horizontal="center" vertical="top"/>
    </xf>
    <xf numFmtId="164" fontId="6" fillId="7" borderId="74" xfId="0" applyNumberFormat="1" applyFont="1" applyFill="1" applyBorder="1" applyAlignment="1">
      <alignment horizontal="center" vertical="top"/>
    </xf>
    <xf numFmtId="164" fontId="6" fillId="7" borderId="23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6" fillId="2" borderId="74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0" fontId="13" fillId="12" borderId="22" xfId="0" applyFont="1" applyFill="1" applyBorder="1" applyAlignment="1">
      <alignment horizontal="center"/>
    </xf>
    <xf numFmtId="0" fontId="13" fillId="12" borderId="74" xfId="0" applyFont="1" applyFill="1" applyBorder="1" applyAlignment="1">
      <alignment horizontal="center"/>
    </xf>
    <xf numFmtId="0" fontId="13" fillId="12" borderId="23" xfId="0" applyFont="1" applyFill="1" applyBorder="1" applyAlignment="1">
      <alignment horizontal="center"/>
    </xf>
    <xf numFmtId="49" fontId="2" fillId="0" borderId="12" xfId="0" applyNumberFormat="1" applyFont="1" applyBorder="1" applyAlignment="1" applyProtection="1">
      <alignment horizontal="center" vertical="top"/>
      <protection locked="0"/>
    </xf>
    <xf numFmtId="0" fontId="1" fillId="3" borderId="13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13" fillId="0" borderId="76" xfId="0" applyFont="1" applyBorder="1" applyAlignment="1">
      <alignment horizontal="right"/>
    </xf>
    <xf numFmtId="0" fontId="21" fillId="7" borderId="16" xfId="0" applyFont="1" applyFill="1" applyBorder="1" applyAlignment="1">
      <alignment horizontal="center" vertical="top" wrapText="1"/>
    </xf>
    <xf numFmtId="0" fontId="21" fillId="7" borderId="20" xfId="0" applyFont="1" applyFill="1" applyBorder="1" applyAlignment="1">
      <alignment horizontal="center" vertical="top" wrapText="1"/>
    </xf>
    <xf numFmtId="0" fontId="21" fillId="7" borderId="17" xfId="0" applyFont="1" applyFill="1" applyBorder="1" applyAlignment="1">
      <alignment horizontal="center" vertical="top" wrapText="1"/>
    </xf>
    <xf numFmtId="49" fontId="5" fillId="5" borderId="21" xfId="0" applyNumberFormat="1" applyFont="1" applyFill="1" applyBorder="1" applyAlignment="1" applyProtection="1">
      <alignment horizontal="center" vertical="top" wrapText="1"/>
      <protection locked="0"/>
    </xf>
    <xf numFmtId="49" fontId="5" fillId="5" borderId="53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8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77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48" fillId="0" borderId="12" xfId="0" applyFont="1" applyBorder="1" applyAlignment="1">
      <alignment horizontal="left" wrapText="1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5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>
      <alignment horizontal="center"/>
    </xf>
    <xf numFmtId="0" fontId="6" fillId="3" borderId="7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0" borderId="53" xfId="0" applyFont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vertical="top" wrapText="1"/>
    </xf>
    <xf numFmtId="0" fontId="7" fillId="7" borderId="16" xfId="0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0" fontId="7" fillId="7" borderId="2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1" fillId="0" borderId="66" xfId="0" applyFont="1" applyBorder="1" applyAlignment="1">
      <alignment horizontal="center" vertical="center" wrapText="1"/>
    </xf>
    <xf numFmtId="0" fontId="62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7" fillId="7" borderId="67" xfId="0" applyFont="1" applyFill="1" applyBorder="1" applyAlignment="1">
      <alignment horizontal="center" vertical="top" wrapText="1"/>
    </xf>
    <xf numFmtId="0" fontId="47" fillId="7" borderId="23" xfId="0" applyFont="1" applyFill="1" applyBorder="1" applyAlignment="1">
      <alignment horizontal="center" vertical="top" wrapText="1"/>
    </xf>
    <xf numFmtId="0" fontId="5" fillId="7" borderId="69" xfId="0" applyFont="1" applyFill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30" xfId="0" applyFill="1" applyBorder="1" applyAlignment="1">
      <alignment horizontal="left" vertical="top" wrapText="1"/>
    </xf>
    <xf numFmtId="0" fontId="28" fillId="7" borderId="22" xfId="0" applyFont="1" applyFill="1" applyBorder="1" applyAlignment="1">
      <alignment horizontal="center" vertical="top" wrapText="1"/>
    </xf>
    <xf numFmtId="0" fontId="28" fillId="7" borderId="2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4" borderId="30" xfId="0" applyFont="1" applyFill="1" applyBorder="1" applyAlignment="1">
      <alignment horizontal="left" vertical="top" wrapText="1"/>
    </xf>
    <xf numFmtId="0" fontId="51" fillId="0" borderId="10" xfId="0" applyFont="1" applyBorder="1" applyAlignment="1" applyProtection="1">
      <alignment horizontal="left" vertical="top" wrapText="1"/>
      <protection locked="0"/>
    </xf>
    <xf numFmtId="0" fontId="51" fillId="0" borderId="8" xfId="0" applyFont="1" applyBorder="1" applyAlignment="1" applyProtection="1">
      <alignment horizontal="left" vertical="top" wrapText="1"/>
      <protection locked="0"/>
    </xf>
    <xf numFmtId="0" fontId="51" fillId="0" borderId="5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20" fillId="0" borderId="10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Federalnaya_rabochaya_programma_osnovnogo_obschego_obrazovaniya_predmeta_Literatura_.htm" TargetMode="External"/><Relationship Id="rId2" Type="http://schemas.openxmlformats.org/officeDocument/2006/relationships/hyperlink" Target="https://edsoo.ru/Primernaya_rabochaya_programma_osnovnogo_obschego_obrazovaniya_predmeta_Matematika_proekt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soo.ru/Federalnaya_rabochaya_programma_osnovnogo_obschego_obrazovaniya_predmeta_Istoriya_.htm" TargetMode="External"/><Relationship Id="rId4" Type="http://schemas.openxmlformats.org/officeDocument/2006/relationships/hyperlink" Target="https://edsoo.ru/Federalnaya_rabochaya_programma_osnovnogo_obschego_obrazovaniya_predmeta_Geografiya_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edsoo.ru/wp-content/uploads/2023/08/01_&#1060;&#1056;&#1055;_&#1056;&#1091;&#1089;&#1089;&#1082;&#1080;&#1081;-&#1103;&#1079;&#1099;&#1082;_10-11-&#1082;&#1083;&#1072;&#1089;&#1089;&#1099;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46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U20" sqref="U20"/>
    </sheetView>
  </sheetViews>
  <sheetFormatPr defaultColWidth="8.85546875" defaultRowHeight="15"/>
  <cols>
    <col min="1" max="1" width="41.85546875" customWidth="1"/>
    <col min="2" max="2" width="9.140625" customWidth="1"/>
    <col min="3" max="3" width="9" customWidth="1"/>
    <col min="5" max="5" width="10.140625" customWidth="1"/>
    <col min="6" max="6" width="12.42578125" customWidth="1"/>
    <col min="7" max="7" width="50.140625" customWidth="1"/>
    <col min="8" max="8" width="15.42578125" customWidth="1"/>
    <col min="9" max="9" width="15.5703125" customWidth="1"/>
    <col min="10" max="10" width="51" customWidth="1"/>
    <col min="11" max="11" width="19.42578125" customWidth="1"/>
    <col min="12" max="12" width="18.7109375" customWidth="1"/>
    <col min="13" max="13" width="21.28515625" customWidth="1"/>
  </cols>
  <sheetData>
    <row r="1" spans="1:13" ht="18.75">
      <c r="A1" s="311" t="s">
        <v>92</v>
      </c>
      <c r="B1" s="1"/>
    </row>
    <row r="2" spans="1:13" ht="20.25">
      <c r="A2" s="312"/>
      <c r="G2" s="8" t="s">
        <v>109</v>
      </c>
    </row>
    <row r="3" spans="1:13">
      <c r="A3" s="312"/>
      <c r="G3" s="12" t="s">
        <v>43</v>
      </c>
      <c r="H3" s="31">
        <v>6</v>
      </c>
    </row>
    <row r="4" spans="1:13">
      <c r="A4" s="312"/>
      <c r="G4" s="12" t="s">
        <v>44</v>
      </c>
      <c r="H4" s="31">
        <v>34</v>
      </c>
    </row>
    <row r="5" spans="1:13">
      <c r="A5" s="312"/>
      <c r="G5" s="12" t="s">
        <v>88</v>
      </c>
      <c r="H5" s="61" t="s">
        <v>99</v>
      </c>
    </row>
    <row r="6" spans="1:13" ht="15.75" thickBot="1">
      <c r="A6" s="313"/>
    </row>
    <row r="7" spans="1:13" ht="62.25" customHeight="1" thickBot="1">
      <c r="A7" s="314" t="s">
        <v>33</v>
      </c>
      <c r="B7" s="315" t="s">
        <v>72</v>
      </c>
      <c r="C7" s="316"/>
      <c r="D7" s="317" t="s">
        <v>31</v>
      </c>
      <c r="E7" s="320" t="s">
        <v>2</v>
      </c>
      <c r="F7" s="321"/>
      <c r="G7" s="321"/>
      <c r="H7" s="321"/>
      <c r="I7" s="321"/>
      <c r="J7" s="336" t="s">
        <v>3</v>
      </c>
      <c r="K7" s="337"/>
      <c r="L7" s="337"/>
      <c r="M7" s="338"/>
    </row>
    <row r="8" spans="1:13" ht="136.5" customHeight="1" thickBot="1">
      <c r="A8" s="314"/>
      <c r="B8" s="322" t="s">
        <v>120</v>
      </c>
      <c r="C8" s="322" t="s">
        <v>76</v>
      </c>
      <c r="D8" s="318"/>
      <c r="E8" s="324" t="s">
        <v>110</v>
      </c>
      <c r="F8" s="325"/>
      <c r="G8" s="326" t="s">
        <v>111</v>
      </c>
      <c r="H8" s="328" t="s">
        <v>40</v>
      </c>
      <c r="I8" s="329" t="s">
        <v>112</v>
      </c>
      <c r="J8" s="334" t="s">
        <v>38</v>
      </c>
      <c r="K8" s="339" t="s">
        <v>131</v>
      </c>
      <c r="L8" s="340"/>
      <c r="M8" s="341"/>
    </row>
    <row r="9" spans="1:13" ht="77.25" customHeight="1" thickBot="1">
      <c r="A9" s="314"/>
      <c r="B9" s="323"/>
      <c r="C9" s="323"/>
      <c r="D9" s="319"/>
      <c r="E9" s="45" t="s">
        <v>5</v>
      </c>
      <c r="F9" s="46" t="s">
        <v>6</v>
      </c>
      <c r="G9" s="327"/>
      <c r="H9" s="328"/>
      <c r="I9" s="329"/>
      <c r="J9" s="335"/>
      <c r="K9" s="78" t="s">
        <v>132</v>
      </c>
      <c r="L9" s="78" t="s">
        <v>133</v>
      </c>
      <c r="M9" s="78" t="s">
        <v>134</v>
      </c>
    </row>
    <row r="10" spans="1:13" ht="108.75" customHeight="1" thickBot="1">
      <c r="A10" s="4" t="s">
        <v>61</v>
      </c>
      <c r="B10" s="54">
        <v>5</v>
      </c>
      <c r="C10" s="54">
        <v>0</v>
      </c>
      <c r="D10" s="55">
        <f t="shared" ref="D10:D29" si="0">B10+C10</f>
        <v>5</v>
      </c>
      <c r="E10" s="47" t="s">
        <v>94</v>
      </c>
      <c r="F10" s="48" t="s">
        <v>95</v>
      </c>
      <c r="G10" s="76" t="s">
        <v>113</v>
      </c>
      <c r="H10" s="49" t="s">
        <v>39</v>
      </c>
      <c r="I10" s="64" t="s">
        <v>34</v>
      </c>
      <c r="J10" s="65" t="s">
        <v>115</v>
      </c>
      <c r="K10" s="66" t="s">
        <v>35</v>
      </c>
      <c r="L10" s="79"/>
      <c r="M10" s="79"/>
    </row>
    <row r="11" spans="1:13" ht="45.75" thickBot="1">
      <c r="A11" s="3" t="s">
        <v>64</v>
      </c>
      <c r="B11" s="54">
        <v>3</v>
      </c>
      <c r="C11" s="54">
        <v>0</v>
      </c>
      <c r="D11" s="55">
        <f t="shared" si="0"/>
        <v>3</v>
      </c>
      <c r="E11" s="50" t="s">
        <v>93</v>
      </c>
      <c r="F11" s="51" t="s">
        <v>106</v>
      </c>
      <c r="G11" s="63" t="s">
        <v>114</v>
      </c>
      <c r="H11" s="53" t="s">
        <v>39</v>
      </c>
      <c r="I11" s="67" t="s">
        <v>34</v>
      </c>
      <c r="J11" s="68"/>
      <c r="K11" s="69"/>
      <c r="L11" s="79"/>
      <c r="M11" s="79"/>
    </row>
    <row r="12" spans="1:13" ht="51.95" customHeight="1" thickBot="1">
      <c r="A12" s="3" t="s">
        <v>62</v>
      </c>
      <c r="B12" s="54">
        <v>3</v>
      </c>
      <c r="C12" s="54">
        <v>2</v>
      </c>
      <c r="D12" s="55">
        <f t="shared" si="0"/>
        <v>5</v>
      </c>
      <c r="E12" s="50" t="s">
        <v>94</v>
      </c>
      <c r="F12" s="51" t="s">
        <v>95</v>
      </c>
      <c r="G12" s="71" t="s">
        <v>105</v>
      </c>
      <c r="H12" s="72" t="s">
        <v>107</v>
      </c>
      <c r="I12" s="73" t="s">
        <v>34</v>
      </c>
      <c r="J12" s="68"/>
      <c r="K12" s="69"/>
      <c r="L12" s="79"/>
      <c r="M12" s="79"/>
    </row>
    <row r="13" spans="1:13" ht="41.1" customHeight="1" thickBot="1">
      <c r="A13" s="3" t="s">
        <v>65</v>
      </c>
      <c r="B13" s="54">
        <v>5</v>
      </c>
      <c r="C13" s="54">
        <v>0</v>
      </c>
      <c r="D13" s="55">
        <f t="shared" si="0"/>
        <v>5</v>
      </c>
      <c r="E13" s="50" t="s">
        <v>94</v>
      </c>
      <c r="F13" s="51" t="s">
        <v>95</v>
      </c>
      <c r="G13" s="70" t="s">
        <v>104</v>
      </c>
      <c r="H13" s="53" t="s">
        <v>39</v>
      </c>
      <c r="I13" s="67" t="s">
        <v>34</v>
      </c>
      <c r="J13" s="68"/>
      <c r="K13" s="69"/>
      <c r="L13" s="79"/>
      <c r="M13" s="79"/>
    </row>
    <row r="14" spans="1:13" ht="19.5" thickBot="1">
      <c r="A14" s="3" t="s">
        <v>11</v>
      </c>
      <c r="B14" s="54">
        <v>0</v>
      </c>
      <c r="C14" s="54"/>
      <c r="D14" s="55">
        <f t="shared" si="0"/>
        <v>0</v>
      </c>
      <c r="E14" s="50"/>
      <c r="F14" s="51"/>
      <c r="G14" s="52"/>
      <c r="H14" s="53"/>
      <c r="I14" s="67"/>
      <c r="J14" s="68"/>
      <c r="K14" s="69"/>
      <c r="L14" s="79"/>
      <c r="M14" s="79"/>
    </row>
    <row r="15" spans="1:13" ht="45.75" thickBot="1">
      <c r="A15" s="3" t="s">
        <v>66</v>
      </c>
      <c r="B15" s="54">
        <v>2</v>
      </c>
      <c r="C15" s="54">
        <v>0</v>
      </c>
      <c r="D15" s="55">
        <f t="shared" si="0"/>
        <v>2</v>
      </c>
      <c r="E15" s="50"/>
      <c r="F15" s="51"/>
      <c r="G15" s="63" t="s">
        <v>117</v>
      </c>
      <c r="H15" s="53" t="s">
        <v>39</v>
      </c>
      <c r="I15" s="67" t="s">
        <v>34</v>
      </c>
      <c r="J15" s="68"/>
      <c r="K15" s="69"/>
      <c r="L15" s="79"/>
      <c r="M15" s="79"/>
    </row>
    <row r="16" spans="1:13" ht="19.5" customHeight="1" thickBot="1">
      <c r="A16" s="3" t="s">
        <v>67</v>
      </c>
      <c r="B16" s="54">
        <v>1</v>
      </c>
      <c r="C16" s="54"/>
      <c r="D16" s="55">
        <f t="shared" si="0"/>
        <v>1</v>
      </c>
      <c r="E16" s="50"/>
      <c r="F16" s="51"/>
      <c r="G16" s="63" t="s">
        <v>116</v>
      </c>
      <c r="H16" s="53" t="s">
        <v>39</v>
      </c>
      <c r="I16" s="67" t="s">
        <v>34</v>
      </c>
      <c r="J16" s="68"/>
      <c r="K16" s="69"/>
      <c r="L16" s="79"/>
      <c r="M16" s="79"/>
    </row>
    <row r="17" spans="1:13" ht="19.5" thickBot="1">
      <c r="A17" s="3" t="s">
        <v>68</v>
      </c>
      <c r="B17" s="54">
        <v>0</v>
      </c>
      <c r="C17" s="54"/>
      <c r="D17" s="55">
        <f t="shared" si="0"/>
        <v>0</v>
      </c>
      <c r="E17" s="50"/>
      <c r="F17" s="51"/>
      <c r="G17" s="52"/>
      <c r="H17" s="53"/>
      <c r="I17" s="67"/>
      <c r="J17" s="68"/>
      <c r="K17" s="69"/>
      <c r="L17" s="79"/>
      <c r="M17" s="79"/>
    </row>
    <row r="18" spans="1:13" ht="19.5" thickBot="1">
      <c r="A18" s="3" t="s">
        <v>69</v>
      </c>
      <c r="B18" s="54">
        <v>0</v>
      </c>
      <c r="C18" s="54"/>
      <c r="D18" s="55">
        <f t="shared" si="0"/>
        <v>0</v>
      </c>
      <c r="E18" s="50"/>
      <c r="F18" s="51"/>
      <c r="G18" s="52"/>
      <c r="H18" s="53"/>
      <c r="I18" s="67"/>
      <c r="J18" s="68"/>
      <c r="K18" s="69"/>
      <c r="L18" s="79"/>
      <c r="M18" s="79"/>
    </row>
    <row r="19" spans="1:13" ht="19.5" thickBot="1">
      <c r="A19" s="3" t="s">
        <v>70</v>
      </c>
      <c r="B19" s="54">
        <v>1</v>
      </c>
      <c r="C19" s="54"/>
      <c r="D19" s="55">
        <f t="shared" si="0"/>
        <v>1</v>
      </c>
      <c r="E19" s="50"/>
      <c r="F19" s="51"/>
      <c r="G19" s="70"/>
      <c r="H19" s="53"/>
      <c r="I19" s="67"/>
      <c r="J19" s="68"/>
      <c r="K19" s="69"/>
      <c r="L19" s="79"/>
      <c r="M19" s="79"/>
    </row>
    <row r="20" spans="1:13" ht="19.5" thickBot="1">
      <c r="A20" s="77" t="s">
        <v>108</v>
      </c>
      <c r="B20" s="54">
        <v>1</v>
      </c>
      <c r="C20" s="54"/>
      <c r="D20" s="55">
        <f t="shared" si="0"/>
        <v>1</v>
      </c>
      <c r="E20" s="50"/>
      <c r="F20" s="51"/>
      <c r="G20" s="52"/>
      <c r="H20" s="53"/>
      <c r="I20" s="67"/>
      <c r="J20" s="68"/>
      <c r="K20" s="69"/>
      <c r="L20" s="79"/>
      <c r="M20" s="79"/>
    </row>
    <row r="21" spans="1:13" ht="19.5" thickBot="1">
      <c r="A21" s="3" t="s">
        <v>22</v>
      </c>
      <c r="B21" s="54">
        <v>1</v>
      </c>
      <c r="C21" s="54"/>
      <c r="D21" s="55">
        <f t="shared" si="0"/>
        <v>1</v>
      </c>
      <c r="E21" s="50"/>
      <c r="F21" s="51"/>
      <c r="G21" s="70"/>
      <c r="H21" s="53"/>
      <c r="I21" s="67"/>
      <c r="J21" s="68"/>
      <c r="K21" s="69"/>
      <c r="L21" s="79"/>
      <c r="M21" s="79"/>
    </row>
    <row r="22" spans="1:13" ht="19.5" thickBot="1">
      <c r="A22" s="62" t="s">
        <v>21</v>
      </c>
      <c r="B22" s="54">
        <v>1</v>
      </c>
      <c r="C22" s="54"/>
      <c r="D22" s="55">
        <f t="shared" si="0"/>
        <v>1</v>
      </c>
      <c r="E22" s="50"/>
      <c r="F22" s="51"/>
      <c r="G22" s="70"/>
      <c r="H22" s="53"/>
      <c r="I22" s="67"/>
      <c r="J22" s="68"/>
      <c r="K22" s="69"/>
      <c r="L22" s="79"/>
      <c r="M22" s="79"/>
    </row>
    <row r="23" spans="1:13" ht="19.5" thickBot="1">
      <c r="A23" s="3" t="s">
        <v>71</v>
      </c>
      <c r="B23" s="54">
        <v>2</v>
      </c>
      <c r="C23" s="54"/>
      <c r="D23" s="55">
        <f t="shared" si="0"/>
        <v>2</v>
      </c>
      <c r="E23" s="50"/>
      <c r="F23" s="51"/>
      <c r="G23" s="70"/>
      <c r="H23" s="53"/>
      <c r="I23" s="67"/>
      <c r="J23" s="68"/>
      <c r="K23" s="69"/>
      <c r="L23" s="79"/>
      <c r="M23" s="79"/>
    </row>
    <row r="24" spans="1:13" ht="20.25" customHeight="1" thickBot="1">
      <c r="A24" s="3" t="s">
        <v>60</v>
      </c>
      <c r="B24" s="54">
        <v>0</v>
      </c>
      <c r="C24" s="54"/>
      <c r="D24" s="55">
        <f t="shared" si="0"/>
        <v>0</v>
      </c>
      <c r="E24" s="50"/>
      <c r="F24" s="51"/>
      <c r="G24" s="52"/>
      <c r="H24" s="53"/>
      <c r="I24" s="67"/>
      <c r="J24" s="68"/>
      <c r="K24" s="69"/>
      <c r="L24" s="79"/>
      <c r="M24" s="79"/>
    </row>
    <row r="25" spans="1:13" ht="19.5" thickBot="1">
      <c r="A25" s="3" t="s">
        <v>63</v>
      </c>
      <c r="B25" s="54">
        <v>2</v>
      </c>
      <c r="C25" s="54">
        <v>1</v>
      </c>
      <c r="D25" s="55">
        <f t="shared" si="0"/>
        <v>3</v>
      </c>
      <c r="E25" s="50"/>
      <c r="F25" s="51"/>
      <c r="G25" s="70"/>
      <c r="H25" s="53"/>
      <c r="I25" s="67"/>
      <c r="J25" s="68"/>
      <c r="K25" s="69"/>
      <c r="L25" s="79"/>
      <c r="M25" s="79"/>
    </row>
    <row r="26" spans="1:13" ht="19.5" thickBot="1">
      <c r="A26" s="3"/>
      <c r="B26" s="54"/>
      <c r="C26" s="54"/>
      <c r="D26" s="55">
        <f t="shared" si="0"/>
        <v>0</v>
      </c>
      <c r="E26" s="50"/>
      <c r="F26" s="51"/>
      <c r="G26" s="52"/>
      <c r="H26" s="53"/>
      <c r="I26" s="67"/>
      <c r="J26" s="68"/>
      <c r="K26" s="69"/>
      <c r="L26" s="79"/>
      <c r="M26" s="79"/>
    </row>
    <row r="27" spans="1:13" ht="19.5" thickBot="1">
      <c r="A27" s="3"/>
      <c r="B27" s="54"/>
      <c r="C27" s="54"/>
      <c r="D27" s="55">
        <f t="shared" si="0"/>
        <v>0</v>
      </c>
      <c r="E27" s="50"/>
      <c r="F27" s="51"/>
      <c r="G27" s="52"/>
      <c r="H27" s="53"/>
      <c r="I27" s="67"/>
      <c r="J27" s="68"/>
      <c r="K27" s="69"/>
      <c r="L27" s="79"/>
      <c r="M27" s="79"/>
    </row>
    <row r="28" spans="1:13" ht="19.5" thickBot="1">
      <c r="A28" s="3"/>
      <c r="B28" s="54"/>
      <c r="C28" s="54"/>
      <c r="D28" s="55">
        <f t="shared" si="0"/>
        <v>0</v>
      </c>
      <c r="E28" s="50"/>
      <c r="F28" s="51"/>
      <c r="G28" s="52"/>
      <c r="H28" s="53"/>
      <c r="I28" s="67"/>
      <c r="J28" s="68"/>
      <c r="K28" s="69"/>
      <c r="L28" s="79"/>
      <c r="M28" s="79"/>
    </row>
    <row r="29" spans="1:13" ht="19.5" thickBot="1">
      <c r="A29" s="3"/>
      <c r="B29" s="54"/>
      <c r="C29" s="54"/>
      <c r="D29" s="55">
        <f t="shared" si="0"/>
        <v>0</v>
      </c>
      <c r="E29" s="50"/>
      <c r="F29" s="51"/>
      <c r="G29" s="52"/>
      <c r="H29" s="53"/>
      <c r="I29" s="67"/>
      <c r="J29" s="68"/>
      <c r="K29" s="69"/>
      <c r="L29" s="79"/>
      <c r="M29" s="79"/>
    </row>
    <row r="30" spans="1:13" ht="29.25" customHeight="1" thickBot="1">
      <c r="A30" s="40" t="s">
        <v>77</v>
      </c>
      <c r="B30" s="54"/>
      <c r="C30" s="54"/>
      <c r="D30" s="55"/>
      <c r="E30" s="50"/>
      <c r="F30" s="51"/>
      <c r="G30" s="52"/>
      <c r="H30" s="53"/>
      <c r="I30" s="67"/>
      <c r="J30" s="68"/>
      <c r="K30" s="69"/>
      <c r="L30" s="79"/>
      <c r="M30" s="79"/>
    </row>
    <row r="31" spans="1:13" ht="18.75" customHeight="1" thickBot="1">
      <c r="A31" s="3" t="s">
        <v>32</v>
      </c>
      <c r="B31" s="54"/>
      <c r="C31" s="54">
        <v>0</v>
      </c>
      <c r="D31" s="55">
        <f t="shared" ref="D31:D38" si="1">C31</f>
        <v>0</v>
      </c>
      <c r="E31" s="50"/>
      <c r="F31" s="51"/>
      <c r="G31" s="52"/>
      <c r="H31" s="53"/>
      <c r="I31" s="67"/>
      <c r="J31" s="68"/>
      <c r="K31" s="69"/>
      <c r="L31" s="79"/>
      <c r="M31" s="79"/>
    </row>
    <row r="32" spans="1:13" ht="18.75" customHeight="1" thickBot="1">
      <c r="A32" s="3" t="s">
        <v>30</v>
      </c>
      <c r="B32" s="54"/>
      <c r="C32" s="54">
        <v>1</v>
      </c>
      <c r="D32" s="55">
        <f t="shared" si="1"/>
        <v>1</v>
      </c>
      <c r="E32" s="50"/>
      <c r="F32" s="51"/>
      <c r="G32" s="52"/>
      <c r="H32" s="53"/>
      <c r="I32" s="67"/>
      <c r="J32" s="68"/>
      <c r="K32" s="69"/>
      <c r="L32" s="79"/>
      <c r="M32" s="79"/>
    </row>
    <row r="33" spans="1:13" ht="18.75" customHeight="1" thickBot="1">
      <c r="A33" s="3" t="s">
        <v>29</v>
      </c>
      <c r="B33" s="54"/>
      <c r="C33" s="54">
        <v>1</v>
      </c>
      <c r="D33" s="55">
        <f t="shared" si="1"/>
        <v>1</v>
      </c>
      <c r="E33" s="50"/>
      <c r="F33" s="51"/>
      <c r="G33" s="52"/>
      <c r="H33" s="53"/>
      <c r="I33" s="67"/>
      <c r="J33" s="68"/>
      <c r="K33" s="69"/>
      <c r="L33" s="79"/>
      <c r="M33" s="79"/>
    </row>
    <row r="34" spans="1:13" ht="19.5" thickBot="1">
      <c r="A34" s="32"/>
      <c r="B34" s="54"/>
      <c r="C34" s="54"/>
      <c r="D34" s="55">
        <f t="shared" si="1"/>
        <v>0</v>
      </c>
      <c r="E34" s="50"/>
      <c r="F34" s="51"/>
      <c r="G34" s="52"/>
      <c r="H34" s="53"/>
      <c r="I34" s="67"/>
      <c r="J34" s="68"/>
      <c r="K34" s="69"/>
      <c r="L34" s="79"/>
      <c r="M34" s="79"/>
    </row>
    <row r="35" spans="1:13" ht="19.5" thickBot="1">
      <c r="A35" s="32"/>
      <c r="B35" s="54"/>
      <c r="C35" s="54"/>
      <c r="D35" s="55">
        <f t="shared" si="1"/>
        <v>0</v>
      </c>
      <c r="E35" s="50"/>
      <c r="F35" s="51"/>
      <c r="G35" s="52"/>
      <c r="H35" s="53"/>
      <c r="I35" s="67"/>
      <c r="J35" s="68"/>
      <c r="K35" s="69"/>
      <c r="L35" s="79"/>
      <c r="M35" s="79"/>
    </row>
    <row r="36" spans="1:13" ht="19.5" thickBot="1">
      <c r="A36" s="3"/>
      <c r="B36" s="54"/>
      <c r="C36" s="54"/>
      <c r="D36" s="55">
        <f t="shared" si="1"/>
        <v>0</v>
      </c>
      <c r="E36" s="50"/>
      <c r="F36" s="51"/>
      <c r="G36" s="52"/>
      <c r="H36" s="53"/>
      <c r="I36" s="67"/>
      <c r="J36" s="68"/>
      <c r="K36" s="69"/>
      <c r="L36" s="79"/>
      <c r="M36" s="79"/>
    </row>
    <row r="37" spans="1:13" ht="19.5" thickBot="1">
      <c r="A37" s="3"/>
      <c r="B37" s="54"/>
      <c r="C37" s="54"/>
      <c r="D37" s="55">
        <f t="shared" si="1"/>
        <v>0</v>
      </c>
      <c r="E37" s="50"/>
      <c r="F37" s="51"/>
      <c r="G37" s="52"/>
      <c r="H37" s="53"/>
      <c r="I37" s="67"/>
      <c r="J37" s="68"/>
      <c r="K37" s="69"/>
      <c r="L37" s="79"/>
      <c r="M37" s="79"/>
    </row>
    <row r="38" spans="1:13" ht="19.5" thickBot="1">
      <c r="A38" s="33"/>
      <c r="B38" s="54"/>
      <c r="C38" s="54"/>
      <c r="D38" s="55">
        <f t="shared" si="1"/>
        <v>0</v>
      </c>
      <c r="E38" s="50"/>
      <c r="F38" s="51"/>
      <c r="G38" s="52"/>
      <c r="H38" s="53"/>
      <c r="I38" s="67"/>
      <c r="J38" s="68"/>
      <c r="K38" s="69"/>
      <c r="L38" s="79"/>
      <c r="M38" s="79"/>
    </row>
    <row r="39" spans="1:13" ht="19.5" thickBot="1">
      <c r="A39" s="5" t="s">
        <v>28</v>
      </c>
      <c r="B39" s="37">
        <f>SUM(B10:B38)</f>
        <v>27</v>
      </c>
      <c r="C39" s="37">
        <f>SUM(C10:C38)</f>
        <v>5</v>
      </c>
      <c r="D39" s="37">
        <f>B39+C39</f>
        <v>32</v>
      </c>
    </row>
    <row r="40" spans="1:13" ht="19.5" thickBot="1">
      <c r="A40" s="7" t="s">
        <v>41</v>
      </c>
      <c r="B40" s="6">
        <v>27</v>
      </c>
      <c r="C40" s="6">
        <v>2</v>
      </c>
      <c r="D40" s="6">
        <v>29</v>
      </c>
    </row>
    <row r="41" spans="1:13" ht="18.75" customHeight="1" thickBot="1">
      <c r="A41" s="7" t="s">
        <v>42</v>
      </c>
      <c r="B41" s="6">
        <v>27</v>
      </c>
      <c r="C41" s="6">
        <v>5</v>
      </c>
      <c r="D41" s="6">
        <v>32</v>
      </c>
    </row>
    <row r="44" spans="1:13" ht="18.75">
      <c r="A44" s="330" t="s">
        <v>118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74"/>
    </row>
    <row r="45" spans="1:13" ht="12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3" ht="118.5" customHeight="1">
      <c r="A46" s="332" t="s">
        <v>119</v>
      </c>
      <c r="B46" s="333"/>
      <c r="C46" s="333"/>
      <c r="D46" s="333"/>
      <c r="E46" s="333"/>
      <c r="F46" s="333"/>
      <c r="G46" s="75"/>
      <c r="H46" s="333"/>
      <c r="I46" s="333"/>
      <c r="J46" s="333"/>
      <c r="K46" s="333"/>
      <c r="L46" s="333"/>
    </row>
  </sheetData>
  <mergeCells count="17">
    <mergeCell ref="A44:K44"/>
    <mergeCell ref="A46:F46"/>
    <mergeCell ref="H46:L46"/>
    <mergeCell ref="J8:J9"/>
    <mergeCell ref="J7:M7"/>
    <mergeCell ref="K8:M8"/>
    <mergeCell ref="A1:A6"/>
    <mergeCell ref="A7:A9"/>
    <mergeCell ref="B7:C7"/>
    <mergeCell ref="D7:D9"/>
    <mergeCell ref="E7:I7"/>
    <mergeCell ref="B8:B9"/>
    <mergeCell ref="C8:C9"/>
    <mergeCell ref="E8:F8"/>
    <mergeCell ref="G8:G9"/>
    <mergeCell ref="H8:H9"/>
    <mergeCell ref="I8:I9"/>
  </mergeCells>
  <hyperlinks>
    <hyperlink ref="G10" r:id="rId1"/>
    <hyperlink ref="G13" r:id="rId2"/>
    <hyperlink ref="G11" r:id="rId3"/>
    <hyperlink ref="G16" r:id="rId4"/>
    <hyperlink ref="G15" r:id="rId5"/>
  </hyperlinks>
  <pageMargins left="0.15748031496062992" right="0.15748031496062992" top="0.31496062992125984" bottom="0.23622047244094491" header="0.31496062992125984" footer="0.27559055118110237"/>
  <pageSetup paperSize="9" scale="55" fitToHeight="5" orientation="landscape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tabSelected="1" topLeftCell="A49" zoomScale="60" zoomScaleNormal="60" workbookViewId="0">
      <selection activeCell="N19" sqref="N19"/>
    </sheetView>
  </sheetViews>
  <sheetFormatPr defaultColWidth="8.85546875" defaultRowHeight="15.75"/>
  <cols>
    <col min="1" max="1" width="22" customWidth="1"/>
    <col min="2" max="3" width="27.28515625" customWidth="1"/>
    <col min="4" max="4" width="11.140625" customWidth="1"/>
    <col min="5" max="5" width="10.7109375" customWidth="1"/>
    <col min="6" max="6" width="13.5703125" customWidth="1"/>
    <col min="7" max="7" width="14.28515625" customWidth="1"/>
    <col min="8" max="8" width="22.140625" customWidth="1"/>
    <col min="9" max="9" width="36" style="188" customWidth="1"/>
    <col min="10" max="10" width="19" customWidth="1"/>
    <col min="11" max="11" width="15.85546875" customWidth="1"/>
    <col min="14" max="14" width="22.42578125" customWidth="1"/>
    <col min="15" max="15" width="32.7109375" customWidth="1"/>
    <col min="16" max="16" width="34.140625" style="188" customWidth="1"/>
    <col min="17" max="17" width="21.85546875" customWidth="1"/>
    <col min="18" max="18" width="16.140625" customWidth="1"/>
    <col min="19" max="19" width="18.5703125" customWidth="1"/>
  </cols>
  <sheetData>
    <row r="1" spans="1:19" ht="9" customHeight="1">
      <c r="D1" s="1"/>
    </row>
    <row r="2" spans="1:19" ht="20.25">
      <c r="A2" s="8"/>
      <c r="D2" s="342" t="s">
        <v>300</v>
      </c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9" ht="20.25">
      <c r="A3" s="8"/>
      <c r="H3" s="12" t="s">
        <v>43</v>
      </c>
      <c r="I3" s="189">
        <v>3</v>
      </c>
      <c r="J3" s="11"/>
      <c r="K3" s="11"/>
      <c r="L3" s="11"/>
      <c r="M3" s="11"/>
      <c r="N3" s="11"/>
    </row>
    <row r="4" spans="1:19">
      <c r="H4" s="12" t="s">
        <v>44</v>
      </c>
      <c r="I4" s="189">
        <v>34</v>
      </c>
      <c r="J4" s="11"/>
      <c r="K4" s="11"/>
      <c r="L4" s="11"/>
      <c r="M4" s="11"/>
      <c r="N4" s="11"/>
    </row>
    <row r="5" spans="1:19">
      <c r="H5" s="12" t="s">
        <v>89</v>
      </c>
      <c r="I5" s="189" t="s">
        <v>183</v>
      </c>
      <c r="J5" s="11"/>
      <c r="K5" s="11"/>
      <c r="L5" s="11"/>
      <c r="M5" s="11"/>
      <c r="N5" s="11"/>
    </row>
    <row r="6" spans="1:19" ht="19.5" thickBot="1">
      <c r="D6" s="368" t="s">
        <v>148</v>
      </c>
      <c r="E6" s="369"/>
      <c r="F6" s="369"/>
    </row>
    <row r="7" spans="1:19" ht="53.1" customHeight="1" thickBot="1">
      <c r="A7" s="358" t="s">
        <v>0</v>
      </c>
      <c r="B7" s="361" t="s">
        <v>1</v>
      </c>
      <c r="C7" s="374" t="s">
        <v>150</v>
      </c>
      <c r="D7" s="364" t="s">
        <v>72</v>
      </c>
      <c r="E7" s="365"/>
      <c r="F7" s="366" t="s">
        <v>31</v>
      </c>
      <c r="G7" s="320" t="s">
        <v>2</v>
      </c>
      <c r="H7" s="321"/>
      <c r="I7" s="321"/>
      <c r="J7" s="321"/>
      <c r="K7" s="321"/>
      <c r="L7" s="321"/>
      <c r="M7" s="321"/>
      <c r="N7" s="321"/>
      <c r="O7" s="321"/>
      <c r="P7" s="379" t="s">
        <v>3</v>
      </c>
      <c r="Q7" s="379"/>
      <c r="R7" s="379"/>
      <c r="S7" s="379"/>
    </row>
    <row r="8" spans="1:19" ht="92.25" customHeight="1" thickBot="1">
      <c r="A8" s="359"/>
      <c r="B8" s="362"/>
      <c r="C8" s="374"/>
      <c r="D8" s="344" t="s">
        <v>121</v>
      </c>
      <c r="E8" s="322" t="s">
        <v>158</v>
      </c>
      <c r="F8" s="367"/>
      <c r="G8" s="346" t="s">
        <v>135</v>
      </c>
      <c r="H8" s="347"/>
      <c r="I8" s="348" t="s">
        <v>123</v>
      </c>
      <c r="J8" s="350" t="s">
        <v>101</v>
      </c>
      <c r="K8" s="352" t="s">
        <v>4</v>
      </c>
      <c r="L8" s="354" t="s">
        <v>102</v>
      </c>
      <c r="M8" s="355"/>
      <c r="N8" s="371" t="s">
        <v>100</v>
      </c>
      <c r="O8" s="373" t="s">
        <v>146</v>
      </c>
      <c r="P8" s="370" t="s">
        <v>38</v>
      </c>
      <c r="Q8" s="339" t="s">
        <v>131</v>
      </c>
      <c r="R8" s="380"/>
      <c r="S8" s="381"/>
    </row>
    <row r="9" spans="1:19" ht="48.75" customHeight="1" thickBot="1">
      <c r="A9" s="360"/>
      <c r="B9" s="363"/>
      <c r="C9" s="374"/>
      <c r="D9" s="345"/>
      <c r="E9" s="323"/>
      <c r="F9" s="367"/>
      <c r="G9" s="150" t="s">
        <v>5</v>
      </c>
      <c r="H9" s="151" t="s">
        <v>6</v>
      </c>
      <c r="I9" s="349"/>
      <c r="J9" s="351"/>
      <c r="K9" s="353"/>
      <c r="L9" s="101" t="s">
        <v>97</v>
      </c>
      <c r="M9" s="102" t="s">
        <v>96</v>
      </c>
      <c r="N9" s="372"/>
      <c r="O9" s="373"/>
      <c r="P9" s="370"/>
      <c r="Q9" s="96" t="s">
        <v>132</v>
      </c>
      <c r="R9" s="96" t="s">
        <v>133</v>
      </c>
      <c r="S9" s="96" t="s">
        <v>134</v>
      </c>
    </row>
    <row r="10" spans="1:19" ht="95.25" thickBot="1">
      <c r="A10" s="356" t="s">
        <v>85</v>
      </c>
      <c r="B10" s="4" t="s">
        <v>7</v>
      </c>
      <c r="C10" s="82"/>
      <c r="D10" s="114">
        <v>3</v>
      </c>
      <c r="E10" s="87"/>
      <c r="F10" s="55">
        <f t="shared" ref="F10:F34" si="0">D10+E10</f>
        <v>3</v>
      </c>
      <c r="G10" s="106" t="s">
        <v>93</v>
      </c>
      <c r="H10" s="104" t="s">
        <v>106</v>
      </c>
      <c r="I10" s="178" t="s">
        <v>159</v>
      </c>
      <c r="J10" s="88" t="s">
        <v>39</v>
      </c>
      <c r="K10" s="91" t="s">
        <v>34</v>
      </c>
      <c r="L10" s="91" t="s">
        <v>160</v>
      </c>
      <c r="M10" s="95" t="s">
        <v>160</v>
      </c>
      <c r="N10" s="107"/>
      <c r="O10" s="107"/>
      <c r="P10" s="99" t="s">
        <v>161</v>
      </c>
      <c r="Q10" s="112" t="s">
        <v>160</v>
      </c>
      <c r="R10" s="79" t="s">
        <v>35</v>
      </c>
      <c r="S10" s="79" t="s">
        <v>160</v>
      </c>
    </row>
    <row r="11" spans="1:19" ht="126.75" thickBot="1">
      <c r="A11" s="357"/>
      <c r="B11" s="3" t="s">
        <v>8</v>
      </c>
      <c r="C11" s="82"/>
      <c r="D11" s="114">
        <v>3</v>
      </c>
      <c r="E11" s="87"/>
      <c r="F11" s="55">
        <f t="shared" si="0"/>
        <v>3</v>
      </c>
      <c r="G11" s="108" t="s">
        <v>93</v>
      </c>
      <c r="H11" s="93" t="s">
        <v>106</v>
      </c>
      <c r="I11" s="92" t="s">
        <v>162</v>
      </c>
      <c r="J11" s="92" t="s">
        <v>39</v>
      </c>
      <c r="K11" s="95" t="s">
        <v>34</v>
      </c>
      <c r="L11" s="95" t="s">
        <v>160</v>
      </c>
      <c r="M11" s="95" t="s">
        <v>160</v>
      </c>
      <c r="N11" s="110"/>
      <c r="O11" s="109"/>
      <c r="P11" s="99" t="s">
        <v>163</v>
      </c>
      <c r="Q11" s="112" t="s">
        <v>160</v>
      </c>
      <c r="R11" s="79" t="s">
        <v>35</v>
      </c>
      <c r="S11" s="79" t="s">
        <v>160</v>
      </c>
    </row>
    <row r="12" spans="1:19" ht="79.5" thickBot="1">
      <c r="A12" s="42" t="s">
        <v>147</v>
      </c>
      <c r="B12" s="165" t="s">
        <v>176</v>
      </c>
      <c r="C12" s="82"/>
      <c r="D12" s="114">
        <v>1</v>
      </c>
      <c r="E12" s="87">
        <v>2</v>
      </c>
      <c r="F12" s="55">
        <f t="shared" si="0"/>
        <v>3</v>
      </c>
      <c r="G12" s="108" t="s">
        <v>93</v>
      </c>
      <c r="H12" s="93" t="s">
        <v>106</v>
      </c>
      <c r="I12" s="92" t="s">
        <v>164</v>
      </c>
      <c r="J12" s="92" t="s">
        <v>39</v>
      </c>
      <c r="K12" s="95" t="s">
        <v>34</v>
      </c>
      <c r="L12" s="95" t="s">
        <v>160</v>
      </c>
      <c r="M12" s="95" t="s">
        <v>160</v>
      </c>
      <c r="N12" s="109"/>
      <c r="O12" s="109"/>
      <c r="P12" s="99" t="s">
        <v>165</v>
      </c>
      <c r="Q12" s="112" t="s">
        <v>35</v>
      </c>
      <c r="R12" s="79" t="s">
        <v>160</v>
      </c>
      <c r="S12" s="79" t="s">
        <v>160</v>
      </c>
    </row>
    <row r="13" spans="1:19" ht="99.75" customHeight="1" thickBot="1">
      <c r="A13" s="343" t="s">
        <v>9</v>
      </c>
      <c r="B13" s="377" t="s">
        <v>10</v>
      </c>
      <c r="C13" s="82" t="s">
        <v>155</v>
      </c>
      <c r="D13" s="114">
        <v>3</v>
      </c>
      <c r="E13" s="87"/>
      <c r="F13" s="55">
        <f t="shared" si="0"/>
        <v>3</v>
      </c>
      <c r="G13" s="111" t="s">
        <v>93</v>
      </c>
      <c r="H13" s="93" t="s">
        <v>106</v>
      </c>
      <c r="I13" s="92" t="s">
        <v>248</v>
      </c>
      <c r="J13" s="92" t="s">
        <v>39</v>
      </c>
      <c r="K13" s="95" t="s">
        <v>168</v>
      </c>
      <c r="L13" s="95" t="s">
        <v>160</v>
      </c>
      <c r="M13" s="95" t="s">
        <v>160</v>
      </c>
      <c r="N13" s="109"/>
      <c r="O13" s="109"/>
      <c r="P13" s="99" t="s">
        <v>169</v>
      </c>
      <c r="Q13" s="112" t="s">
        <v>160</v>
      </c>
      <c r="R13" s="79" t="s">
        <v>35</v>
      </c>
      <c r="S13" s="79" t="s">
        <v>160</v>
      </c>
    </row>
    <row r="14" spans="1:19" ht="90.75" customHeight="1" thickBot="1">
      <c r="A14" s="343"/>
      <c r="B14" s="378"/>
      <c r="C14" s="82" t="s">
        <v>149</v>
      </c>
      <c r="D14" s="114">
        <v>2</v>
      </c>
      <c r="E14" s="87"/>
      <c r="F14" s="55">
        <f t="shared" si="0"/>
        <v>2</v>
      </c>
      <c r="G14" s="111" t="s">
        <v>166</v>
      </c>
      <c r="H14" s="93" t="s">
        <v>167</v>
      </c>
      <c r="I14" s="92" t="s">
        <v>249</v>
      </c>
      <c r="J14" s="92" t="s">
        <v>39</v>
      </c>
      <c r="K14" s="95" t="s">
        <v>168</v>
      </c>
      <c r="L14" s="95" t="s">
        <v>160</v>
      </c>
      <c r="M14" s="95" t="s">
        <v>160</v>
      </c>
      <c r="N14" s="109"/>
      <c r="O14" s="109"/>
      <c r="P14" s="99" t="s">
        <v>170</v>
      </c>
      <c r="Q14" s="112"/>
      <c r="R14" s="79" t="s">
        <v>35</v>
      </c>
      <c r="S14" s="79" t="s">
        <v>160</v>
      </c>
    </row>
    <row r="15" spans="1:19" ht="79.5" thickBot="1">
      <c r="A15" s="343"/>
      <c r="B15" s="9" t="s">
        <v>11</v>
      </c>
      <c r="C15" s="84"/>
      <c r="D15" s="114">
        <v>1</v>
      </c>
      <c r="E15" s="87"/>
      <c r="F15" s="55">
        <f t="shared" si="0"/>
        <v>1</v>
      </c>
      <c r="G15" s="108" t="s">
        <v>171</v>
      </c>
      <c r="H15" s="93" t="s">
        <v>172</v>
      </c>
      <c r="I15" s="92" t="s">
        <v>178</v>
      </c>
      <c r="J15" s="92" t="s">
        <v>39</v>
      </c>
      <c r="K15" s="95" t="s">
        <v>34</v>
      </c>
      <c r="L15" s="95" t="s">
        <v>160</v>
      </c>
      <c r="M15" s="95" t="s">
        <v>160</v>
      </c>
      <c r="N15" s="109"/>
      <c r="O15" s="109"/>
      <c r="P15" s="99" t="s">
        <v>177</v>
      </c>
      <c r="Q15" s="112" t="s">
        <v>160</v>
      </c>
      <c r="R15" s="79" t="s">
        <v>35</v>
      </c>
      <c r="S15" s="79" t="s">
        <v>160</v>
      </c>
    </row>
    <row r="16" spans="1:19" ht="221.25" customHeight="1" thickBot="1">
      <c r="A16" s="343" t="s">
        <v>12</v>
      </c>
      <c r="B16" s="375" t="s">
        <v>13</v>
      </c>
      <c r="C16" s="82" t="s">
        <v>156</v>
      </c>
      <c r="D16" s="158">
        <v>1</v>
      </c>
      <c r="E16" s="87">
        <v>1</v>
      </c>
      <c r="F16" s="55">
        <f t="shared" si="0"/>
        <v>2</v>
      </c>
      <c r="G16" s="108" t="s">
        <v>166</v>
      </c>
      <c r="H16" s="93" t="s">
        <v>167</v>
      </c>
      <c r="I16" s="190" t="s">
        <v>175</v>
      </c>
      <c r="J16" s="92" t="s">
        <v>39</v>
      </c>
      <c r="K16" s="95" t="s">
        <v>173</v>
      </c>
      <c r="L16" s="95" t="s">
        <v>208</v>
      </c>
      <c r="M16" s="95" t="s">
        <v>208</v>
      </c>
      <c r="N16" s="109"/>
      <c r="O16" s="109"/>
      <c r="P16" s="99" t="s">
        <v>174</v>
      </c>
      <c r="Q16" s="112" t="s">
        <v>160</v>
      </c>
      <c r="R16" s="79" t="s">
        <v>35</v>
      </c>
      <c r="S16" s="79" t="s">
        <v>160</v>
      </c>
    </row>
    <row r="17" spans="1:19" ht="111" thickBot="1">
      <c r="A17" s="343"/>
      <c r="B17" s="376"/>
      <c r="C17" s="80" t="s">
        <v>136</v>
      </c>
      <c r="D17" s="160">
        <v>0.5</v>
      </c>
      <c r="E17" s="114"/>
      <c r="F17" s="55">
        <f t="shared" si="0"/>
        <v>0.5</v>
      </c>
      <c r="G17" s="108"/>
      <c r="H17" s="93"/>
      <c r="I17" s="191" t="s">
        <v>331</v>
      </c>
      <c r="J17" s="92"/>
      <c r="K17" s="95" t="s">
        <v>207</v>
      </c>
      <c r="L17" s="95" t="s">
        <v>160</v>
      </c>
      <c r="M17" s="95" t="s">
        <v>160</v>
      </c>
      <c r="N17" s="109"/>
      <c r="O17" s="109"/>
      <c r="P17" s="99"/>
      <c r="Q17" s="112"/>
      <c r="R17" s="79"/>
      <c r="S17" s="79"/>
    </row>
    <row r="18" spans="1:19" ht="108.75" customHeight="1" thickBot="1">
      <c r="A18" s="343"/>
      <c r="B18" s="3" t="s">
        <v>14</v>
      </c>
      <c r="C18" s="82"/>
      <c r="D18" s="159">
        <v>1</v>
      </c>
      <c r="E18" s="87"/>
      <c r="F18" s="55">
        <f t="shared" si="0"/>
        <v>1</v>
      </c>
      <c r="G18" s="108" t="s">
        <v>171</v>
      </c>
      <c r="H18" s="93" t="s">
        <v>172</v>
      </c>
      <c r="I18" s="92" t="s">
        <v>179</v>
      </c>
      <c r="J18" s="92" t="s">
        <v>39</v>
      </c>
      <c r="K18" s="95" t="s">
        <v>34</v>
      </c>
      <c r="L18" s="95" t="s">
        <v>160</v>
      </c>
      <c r="M18" s="95" t="s">
        <v>160</v>
      </c>
      <c r="N18" s="109"/>
      <c r="O18" s="109"/>
      <c r="P18" s="99" t="s">
        <v>180</v>
      </c>
      <c r="Q18" s="112" t="s">
        <v>35</v>
      </c>
      <c r="R18" s="79" t="s">
        <v>160</v>
      </c>
      <c r="S18" s="79" t="s">
        <v>160</v>
      </c>
    </row>
    <row r="19" spans="1:19" ht="119.25" customHeight="1" thickBot="1">
      <c r="A19" s="343"/>
      <c r="B19" s="3" t="s">
        <v>15</v>
      </c>
      <c r="C19" s="82"/>
      <c r="D19" s="114">
        <v>1</v>
      </c>
      <c r="E19" s="87">
        <v>1</v>
      </c>
      <c r="F19" s="55">
        <f t="shared" si="0"/>
        <v>2</v>
      </c>
      <c r="G19" s="108" t="s">
        <v>166</v>
      </c>
      <c r="H19" s="93" t="s">
        <v>167</v>
      </c>
      <c r="I19" s="92" t="s">
        <v>181</v>
      </c>
      <c r="J19" s="92" t="s">
        <v>39</v>
      </c>
      <c r="K19" s="95" t="s">
        <v>34</v>
      </c>
      <c r="L19" s="95" t="s">
        <v>160</v>
      </c>
      <c r="M19" s="95" t="s">
        <v>160</v>
      </c>
      <c r="N19" s="109"/>
      <c r="O19" s="109"/>
      <c r="P19" s="99" t="s">
        <v>182</v>
      </c>
      <c r="Q19" s="112" t="s">
        <v>160</v>
      </c>
      <c r="R19" s="79" t="s">
        <v>35</v>
      </c>
      <c r="S19" s="79" t="s">
        <v>160</v>
      </c>
    </row>
    <row r="20" spans="1:19" ht="84" customHeight="1" thickBot="1">
      <c r="A20" s="343" t="s">
        <v>16</v>
      </c>
      <c r="B20" s="3" t="s">
        <v>17</v>
      </c>
      <c r="C20" s="82"/>
      <c r="D20" s="114">
        <v>0.5</v>
      </c>
      <c r="E20" s="87">
        <v>1.5</v>
      </c>
      <c r="F20" s="55">
        <f t="shared" si="0"/>
        <v>2</v>
      </c>
      <c r="G20" s="108" t="s">
        <v>166</v>
      </c>
      <c r="H20" s="93" t="s">
        <v>167</v>
      </c>
      <c r="I20" s="92" t="s">
        <v>184</v>
      </c>
      <c r="J20" s="92" t="s">
        <v>39</v>
      </c>
      <c r="K20" s="95" t="s">
        <v>185</v>
      </c>
      <c r="L20" s="95" t="s">
        <v>160</v>
      </c>
      <c r="M20" s="95" t="s">
        <v>160</v>
      </c>
      <c r="N20" s="109"/>
      <c r="O20" s="109"/>
      <c r="P20" s="99" t="s">
        <v>186</v>
      </c>
      <c r="Q20" s="112" t="s">
        <v>160</v>
      </c>
      <c r="R20" s="79" t="s">
        <v>35</v>
      </c>
      <c r="S20" s="79" t="s">
        <v>160</v>
      </c>
    </row>
    <row r="21" spans="1:19" ht="148.5" customHeight="1" thickBot="1">
      <c r="A21" s="343"/>
      <c r="B21" s="3" t="s">
        <v>18</v>
      </c>
      <c r="C21" s="82"/>
      <c r="D21" s="114">
        <v>1</v>
      </c>
      <c r="E21" s="87">
        <v>1</v>
      </c>
      <c r="F21" s="55">
        <f t="shared" si="0"/>
        <v>2</v>
      </c>
      <c r="G21" s="108" t="s">
        <v>166</v>
      </c>
      <c r="H21" s="93" t="s">
        <v>167</v>
      </c>
      <c r="I21" s="92" t="s">
        <v>187</v>
      </c>
      <c r="J21" s="92" t="s">
        <v>39</v>
      </c>
      <c r="K21" s="95" t="s">
        <v>188</v>
      </c>
      <c r="L21" s="95" t="s">
        <v>160</v>
      </c>
      <c r="M21" s="95" t="s">
        <v>160</v>
      </c>
      <c r="N21" s="109"/>
      <c r="O21" s="109"/>
      <c r="P21" s="99" t="s">
        <v>189</v>
      </c>
      <c r="Q21" s="112" t="s">
        <v>160</v>
      </c>
      <c r="R21" s="79" t="s">
        <v>35</v>
      </c>
      <c r="S21" s="79" t="s">
        <v>160</v>
      </c>
    </row>
    <row r="22" spans="1:19" ht="93" customHeight="1" thickBot="1">
      <c r="A22" s="343"/>
      <c r="B22" s="3" t="s">
        <v>19</v>
      </c>
      <c r="C22" s="82"/>
      <c r="D22" s="114">
        <v>1</v>
      </c>
      <c r="E22" s="87">
        <v>1</v>
      </c>
      <c r="F22" s="55">
        <f t="shared" si="0"/>
        <v>2</v>
      </c>
      <c r="G22" s="108" t="s">
        <v>166</v>
      </c>
      <c r="H22" s="93" t="s">
        <v>167</v>
      </c>
      <c r="I22" s="92" t="s">
        <v>190</v>
      </c>
      <c r="J22" s="92" t="s">
        <v>39</v>
      </c>
      <c r="K22" s="95" t="s">
        <v>34</v>
      </c>
      <c r="L22" s="95" t="s">
        <v>160</v>
      </c>
      <c r="M22" s="95" t="s">
        <v>160</v>
      </c>
      <c r="N22" s="109"/>
      <c r="O22" s="109"/>
      <c r="P22" s="99" t="s">
        <v>191</v>
      </c>
      <c r="Q22" s="112" t="s">
        <v>160</v>
      </c>
      <c r="R22" s="79" t="s">
        <v>35</v>
      </c>
      <c r="S22" s="79" t="s">
        <v>160</v>
      </c>
    </row>
    <row r="23" spans="1:19" ht="19.5" thickBot="1">
      <c r="A23" s="343" t="s">
        <v>20</v>
      </c>
      <c r="B23" s="3" t="s">
        <v>21</v>
      </c>
      <c r="C23" s="82"/>
      <c r="D23" s="114"/>
      <c r="E23" s="87"/>
      <c r="F23" s="55">
        <f t="shared" si="0"/>
        <v>0</v>
      </c>
      <c r="G23" s="108"/>
      <c r="H23" s="93"/>
      <c r="I23" s="92"/>
      <c r="J23" s="92"/>
      <c r="K23" s="95"/>
      <c r="L23" s="95"/>
      <c r="M23" s="95"/>
      <c r="N23" s="109"/>
      <c r="O23" s="109"/>
      <c r="P23" s="99"/>
      <c r="Q23" s="112"/>
      <c r="R23" s="79"/>
      <c r="S23" s="79"/>
    </row>
    <row r="24" spans="1:19" ht="19.5" thickBot="1">
      <c r="A24" s="343"/>
      <c r="B24" s="3" t="s">
        <v>26</v>
      </c>
      <c r="C24" s="82"/>
      <c r="D24" s="114"/>
      <c r="E24" s="87"/>
      <c r="F24" s="55">
        <f>D24+E24</f>
        <v>0</v>
      </c>
      <c r="G24" s="108"/>
      <c r="H24" s="93"/>
      <c r="I24" s="92"/>
      <c r="J24" s="92"/>
      <c r="K24" s="95"/>
      <c r="L24" s="95"/>
      <c r="M24" s="95"/>
      <c r="N24" s="109"/>
      <c r="O24" s="109"/>
      <c r="P24" s="99"/>
      <c r="Q24" s="112"/>
      <c r="R24" s="79"/>
      <c r="S24" s="79"/>
    </row>
    <row r="25" spans="1:19" ht="19.5" thickBot="1">
      <c r="A25" s="2" t="s">
        <v>23</v>
      </c>
      <c r="B25" s="3" t="s">
        <v>23</v>
      </c>
      <c r="C25" s="82"/>
      <c r="D25" s="114"/>
      <c r="E25" s="87"/>
      <c r="F25" s="55">
        <f t="shared" si="0"/>
        <v>0</v>
      </c>
      <c r="G25" s="108"/>
      <c r="H25" s="93"/>
      <c r="I25" s="92"/>
      <c r="J25" s="92"/>
      <c r="K25" s="95"/>
      <c r="L25" s="95"/>
      <c r="M25" s="95"/>
      <c r="N25" s="109"/>
      <c r="O25" s="109"/>
      <c r="P25" s="99"/>
      <c r="Q25" s="112"/>
      <c r="R25" s="79"/>
      <c r="S25" s="79"/>
    </row>
    <row r="26" spans="1:19" ht="114" customHeight="1" thickBot="1">
      <c r="A26" s="343" t="s">
        <v>27</v>
      </c>
      <c r="B26" s="3" t="s">
        <v>24</v>
      </c>
      <c r="C26" s="82"/>
      <c r="D26" s="114">
        <v>0</v>
      </c>
      <c r="E26" s="87">
        <v>1</v>
      </c>
      <c r="F26" s="55">
        <f t="shared" si="0"/>
        <v>1</v>
      </c>
      <c r="G26" s="108" t="s">
        <v>171</v>
      </c>
      <c r="H26" s="93" t="s">
        <v>172</v>
      </c>
      <c r="I26" s="92" t="s">
        <v>192</v>
      </c>
      <c r="J26" s="92" t="s">
        <v>39</v>
      </c>
      <c r="K26" s="95" t="s">
        <v>34</v>
      </c>
      <c r="L26" s="95" t="s">
        <v>160</v>
      </c>
      <c r="M26" s="95" t="s">
        <v>160</v>
      </c>
      <c r="N26" s="109"/>
      <c r="O26" s="109"/>
      <c r="P26" s="99" t="s">
        <v>193</v>
      </c>
      <c r="Q26" s="112" t="s">
        <v>35</v>
      </c>
      <c r="R26" s="79" t="s">
        <v>160</v>
      </c>
      <c r="S26" s="79" t="s">
        <v>160</v>
      </c>
    </row>
    <row r="27" spans="1:19" ht="123" customHeight="1" thickBot="1">
      <c r="A27" s="343"/>
      <c r="B27" s="3" t="s">
        <v>25</v>
      </c>
      <c r="C27" s="82"/>
      <c r="D27" s="114">
        <v>0</v>
      </c>
      <c r="E27" s="87">
        <v>3</v>
      </c>
      <c r="F27" s="55">
        <f t="shared" si="0"/>
        <v>3</v>
      </c>
      <c r="G27" s="108" t="s">
        <v>166</v>
      </c>
      <c r="H27" s="93" t="s">
        <v>167</v>
      </c>
      <c r="I27" s="92" t="s">
        <v>194</v>
      </c>
      <c r="J27" s="92" t="s">
        <v>39</v>
      </c>
      <c r="K27" s="95" t="s">
        <v>34</v>
      </c>
      <c r="L27" s="95" t="s">
        <v>160</v>
      </c>
      <c r="M27" s="95" t="s">
        <v>160</v>
      </c>
      <c r="N27" s="109"/>
      <c r="O27" s="109"/>
      <c r="P27" s="99" t="s">
        <v>195</v>
      </c>
      <c r="Q27" s="112" t="s">
        <v>160</v>
      </c>
      <c r="R27" s="79" t="s">
        <v>35</v>
      </c>
      <c r="S27" s="79" t="s">
        <v>160</v>
      </c>
    </row>
    <row r="28" spans="1:19" ht="19.5" thickBot="1">
      <c r="A28" s="15"/>
      <c r="B28" s="9"/>
      <c r="C28" s="84"/>
      <c r="D28" s="114"/>
      <c r="E28" s="87"/>
      <c r="F28" s="55">
        <f t="shared" si="0"/>
        <v>0</v>
      </c>
      <c r="G28" s="108"/>
      <c r="H28" s="93"/>
      <c r="I28" s="92"/>
      <c r="J28" s="92"/>
      <c r="K28" s="95"/>
      <c r="L28" s="95"/>
      <c r="M28" s="95"/>
      <c r="N28" s="109"/>
      <c r="O28" s="109"/>
      <c r="P28" s="99"/>
      <c r="Q28" s="112"/>
      <c r="R28" s="79"/>
      <c r="S28" s="79"/>
    </row>
    <row r="29" spans="1:19" ht="19.5" thickBot="1">
      <c r="A29" s="15"/>
      <c r="B29" s="9"/>
      <c r="C29" s="84"/>
      <c r="D29" s="114"/>
      <c r="E29" s="87"/>
      <c r="F29" s="55">
        <f t="shared" si="0"/>
        <v>0</v>
      </c>
      <c r="G29" s="108"/>
      <c r="H29" s="93"/>
      <c r="I29" s="92"/>
      <c r="J29" s="92"/>
      <c r="K29" s="95"/>
      <c r="L29" s="95"/>
      <c r="M29" s="95"/>
      <c r="N29" s="109"/>
      <c r="O29" s="109"/>
      <c r="P29" s="99"/>
      <c r="Q29" s="112"/>
      <c r="R29" s="79"/>
      <c r="S29" s="79"/>
    </row>
    <row r="30" spans="1:19" ht="19.5" thickBot="1">
      <c r="A30" s="15"/>
      <c r="B30" s="9"/>
      <c r="C30" s="84"/>
      <c r="D30" s="114"/>
      <c r="E30" s="87"/>
      <c r="F30" s="55">
        <f t="shared" si="0"/>
        <v>0</v>
      </c>
      <c r="G30" s="108"/>
      <c r="H30" s="93"/>
      <c r="I30" s="92"/>
      <c r="J30" s="92"/>
      <c r="K30" s="95"/>
      <c r="L30" s="95"/>
      <c r="M30" s="95"/>
      <c r="N30" s="109"/>
      <c r="O30" s="109"/>
      <c r="P30" s="99"/>
      <c r="Q30" s="112"/>
      <c r="R30" s="79"/>
      <c r="S30" s="79"/>
    </row>
    <row r="31" spans="1:19" ht="36" customHeight="1" thickBot="1">
      <c r="A31" s="394" t="s">
        <v>77</v>
      </c>
      <c r="B31" s="395"/>
      <c r="C31" s="86"/>
      <c r="D31" s="155"/>
      <c r="E31" s="54"/>
      <c r="F31" s="55">
        <f t="shared" si="0"/>
        <v>0</v>
      </c>
      <c r="G31" s="108"/>
      <c r="H31" s="93"/>
      <c r="I31" s="92"/>
      <c r="J31" s="92"/>
      <c r="K31" s="95"/>
      <c r="L31" s="51"/>
      <c r="M31" s="51"/>
      <c r="N31" s="52"/>
      <c r="O31" s="52"/>
      <c r="P31" s="99"/>
      <c r="Q31" s="112"/>
      <c r="R31" s="79"/>
      <c r="S31" s="79"/>
    </row>
    <row r="32" spans="1:19" ht="19.5" thickBot="1">
      <c r="A32" s="384" t="s">
        <v>196</v>
      </c>
      <c r="B32" s="382"/>
      <c r="C32" s="84"/>
      <c r="D32" s="155">
        <v>0.5</v>
      </c>
      <c r="E32" s="87"/>
      <c r="F32" s="55">
        <f t="shared" si="0"/>
        <v>0.5</v>
      </c>
      <c r="G32" s="108"/>
      <c r="H32" s="93"/>
      <c r="I32" s="92"/>
      <c r="J32" s="92"/>
      <c r="K32" s="95"/>
      <c r="L32" s="51"/>
      <c r="M32" s="51"/>
      <c r="N32" s="52"/>
      <c r="O32" s="52"/>
      <c r="P32" s="99"/>
      <c r="Q32" s="113"/>
      <c r="R32" s="79"/>
      <c r="S32" s="79"/>
    </row>
    <row r="33" spans="1:19" ht="19.5" thickBot="1">
      <c r="A33" s="384" t="s">
        <v>197</v>
      </c>
      <c r="B33" s="382"/>
      <c r="C33" s="84"/>
      <c r="D33" s="155">
        <v>0.5</v>
      </c>
      <c r="E33" s="87"/>
      <c r="F33" s="55">
        <f t="shared" si="0"/>
        <v>0.5</v>
      </c>
      <c r="G33" s="108"/>
      <c r="H33" s="93"/>
      <c r="I33" s="92"/>
      <c r="J33" s="92"/>
      <c r="K33" s="95"/>
      <c r="L33" s="51"/>
      <c r="M33" s="51"/>
      <c r="N33" s="52"/>
      <c r="O33" s="52"/>
      <c r="P33" s="99"/>
      <c r="Q33" s="113"/>
      <c r="R33" s="79"/>
      <c r="S33" s="79"/>
    </row>
    <row r="34" spans="1:19" ht="19.5" thickBot="1">
      <c r="A34" s="384" t="s">
        <v>198</v>
      </c>
      <c r="B34" s="382"/>
      <c r="C34" s="84"/>
      <c r="D34" s="166">
        <v>1.75</v>
      </c>
      <c r="E34" s="168">
        <v>0.25</v>
      </c>
      <c r="F34" s="55">
        <f t="shared" si="0"/>
        <v>2</v>
      </c>
      <c r="G34" s="108"/>
      <c r="H34" s="93"/>
      <c r="I34" s="92"/>
      <c r="J34" s="92"/>
      <c r="K34" s="95"/>
      <c r="L34" s="51"/>
      <c r="M34" s="51"/>
      <c r="N34" s="52"/>
      <c r="O34" s="52"/>
      <c r="P34" s="99"/>
      <c r="Q34" s="113"/>
      <c r="R34" s="79"/>
      <c r="S34" s="79"/>
    </row>
    <row r="35" spans="1:19" ht="19.5" thickBot="1">
      <c r="A35" s="382" t="s">
        <v>199</v>
      </c>
      <c r="B35" s="383"/>
      <c r="C35" s="157"/>
      <c r="D35" s="155">
        <v>2</v>
      </c>
      <c r="E35" s="168"/>
      <c r="F35" s="55"/>
      <c r="G35" s="108"/>
      <c r="H35" s="93"/>
      <c r="I35" s="92"/>
      <c r="J35" s="92"/>
      <c r="K35" s="95"/>
      <c r="L35" s="51"/>
      <c r="M35" s="51"/>
      <c r="N35" s="52"/>
      <c r="O35" s="52"/>
      <c r="P35" s="99"/>
      <c r="Q35" s="113"/>
      <c r="R35" s="79"/>
      <c r="S35" s="79"/>
    </row>
    <row r="36" spans="1:19" ht="19.5" thickBot="1">
      <c r="A36" s="382" t="s">
        <v>200</v>
      </c>
      <c r="B36" s="383"/>
      <c r="C36" s="157"/>
      <c r="D36" s="155">
        <v>0.5</v>
      </c>
      <c r="E36" s="168"/>
      <c r="F36" s="55"/>
      <c r="G36" s="108"/>
      <c r="H36" s="93"/>
      <c r="I36" s="92"/>
      <c r="J36" s="92"/>
      <c r="K36" s="95"/>
      <c r="L36" s="51"/>
      <c r="M36" s="51"/>
      <c r="N36" s="52"/>
      <c r="O36" s="52"/>
      <c r="P36" s="99"/>
      <c r="Q36" s="113"/>
      <c r="R36" s="79"/>
      <c r="S36" s="79"/>
    </row>
    <row r="37" spans="1:19" ht="19.5" thickBot="1">
      <c r="A37" s="384"/>
      <c r="B37" s="382"/>
      <c r="C37" s="84"/>
      <c r="D37" s="155"/>
      <c r="E37" s="168"/>
      <c r="F37" s="55">
        <f t="shared" ref="F37:F39" si="1">E37</f>
        <v>0</v>
      </c>
      <c r="G37" s="108"/>
      <c r="H37" s="93"/>
      <c r="I37" s="92"/>
      <c r="J37" s="92"/>
      <c r="K37" s="95"/>
      <c r="L37" s="51"/>
      <c r="M37" s="51"/>
      <c r="N37" s="52"/>
      <c r="O37" s="52"/>
      <c r="P37" s="99"/>
      <c r="Q37" s="113"/>
      <c r="R37" s="79"/>
      <c r="S37" s="79"/>
    </row>
    <row r="38" spans="1:19" ht="19.5" thickBot="1">
      <c r="A38" s="384"/>
      <c r="B38" s="382"/>
      <c r="C38" s="84"/>
      <c r="D38" s="155"/>
      <c r="E38" s="168"/>
      <c r="F38" s="55">
        <f t="shared" si="1"/>
        <v>0</v>
      </c>
      <c r="G38" s="108"/>
      <c r="H38" s="93"/>
      <c r="I38" s="92"/>
      <c r="J38" s="92"/>
      <c r="K38" s="95"/>
      <c r="L38" s="51"/>
      <c r="M38" s="51"/>
      <c r="N38" s="52"/>
      <c r="O38" s="52"/>
      <c r="P38" s="99"/>
      <c r="Q38" s="113"/>
      <c r="R38" s="79"/>
      <c r="S38" s="79"/>
    </row>
    <row r="39" spans="1:19" ht="19.5" thickBot="1">
      <c r="A39" s="385"/>
      <c r="B39" s="386"/>
      <c r="C39" s="84"/>
      <c r="D39" s="155"/>
      <c r="E39" s="168"/>
      <c r="F39" s="55">
        <f t="shared" si="1"/>
        <v>0</v>
      </c>
      <c r="G39" s="108"/>
      <c r="H39" s="93"/>
      <c r="I39" s="92"/>
      <c r="J39" s="92"/>
      <c r="K39" s="95"/>
      <c r="L39" s="51"/>
      <c r="M39" s="51"/>
      <c r="N39" s="52"/>
      <c r="O39" s="52"/>
      <c r="P39" s="99"/>
      <c r="Q39" s="113"/>
      <c r="R39" s="79"/>
      <c r="S39" s="79"/>
    </row>
    <row r="40" spans="1:19" ht="23.25" thickBot="1">
      <c r="A40" s="387" t="s">
        <v>28</v>
      </c>
      <c r="B40" s="388"/>
      <c r="C40" s="156"/>
      <c r="D40" s="167">
        <f>SUM(D10:D39)</f>
        <v>24.25</v>
      </c>
      <c r="E40" s="167">
        <f>SUM(E10:E39)</f>
        <v>11.75</v>
      </c>
      <c r="F40" s="37">
        <f>SUM(F10:F39)</f>
        <v>33.5</v>
      </c>
      <c r="G40" s="16" t="s">
        <v>45</v>
      </c>
      <c r="H40" s="17" t="s">
        <v>46</v>
      </c>
    </row>
    <row r="41" spans="1:19" ht="21.75" thickBot="1">
      <c r="A41" s="7" t="s">
        <v>36</v>
      </c>
      <c r="B41" s="7"/>
      <c r="C41" s="154"/>
      <c r="D41" s="14">
        <v>32.5</v>
      </c>
      <c r="E41" s="14">
        <v>0.5</v>
      </c>
      <c r="F41" s="14">
        <v>33</v>
      </c>
      <c r="G41" s="13">
        <v>9</v>
      </c>
      <c r="H41" s="13">
        <v>42</v>
      </c>
    </row>
    <row r="42" spans="1:19" ht="21.75" thickBot="1">
      <c r="A42" s="7" t="s">
        <v>37</v>
      </c>
      <c r="B42" s="7"/>
      <c r="C42" s="154"/>
      <c r="D42" s="14">
        <v>33.5</v>
      </c>
      <c r="E42" s="14">
        <v>2.5</v>
      </c>
      <c r="F42" s="14">
        <v>36</v>
      </c>
      <c r="G42" s="13">
        <v>6</v>
      </c>
      <c r="H42" s="13">
        <v>42</v>
      </c>
    </row>
    <row r="44" spans="1:19" ht="16.5" thickBot="1">
      <c r="A44" s="424" t="s">
        <v>73</v>
      </c>
      <c r="B44" s="424"/>
      <c r="C44" s="161"/>
    </row>
    <row r="45" spans="1:19" ht="48.75" customHeight="1" thickBot="1">
      <c r="A45" s="39" t="s">
        <v>47</v>
      </c>
      <c r="B45" s="81" t="s">
        <v>157</v>
      </c>
      <c r="C45" s="83"/>
      <c r="D45" s="20" t="s">
        <v>48</v>
      </c>
      <c r="E45" s="402" t="s">
        <v>49</v>
      </c>
      <c r="F45" s="403"/>
      <c r="G45" s="403"/>
      <c r="H45" s="404"/>
      <c r="I45" s="405" t="s">
        <v>57</v>
      </c>
      <c r="J45" s="406"/>
      <c r="K45" s="406"/>
      <c r="L45" s="406"/>
    </row>
    <row r="46" spans="1:19" s="11" customFormat="1" ht="63.75" thickBot="1">
      <c r="A46" s="290" t="s">
        <v>137</v>
      </c>
      <c r="B46" s="292"/>
      <c r="C46" s="292"/>
      <c r="D46" s="292"/>
      <c r="E46" s="389"/>
      <c r="F46" s="390"/>
      <c r="G46" s="390"/>
      <c r="H46" s="391"/>
      <c r="I46" s="392"/>
      <c r="J46" s="393"/>
      <c r="K46" s="393"/>
      <c r="L46" s="393"/>
      <c r="P46" s="192"/>
    </row>
    <row r="47" spans="1:19" s="11" customFormat="1" ht="409.6" thickBot="1">
      <c r="A47" s="144" t="s">
        <v>138</v>
      </c>
      <c r="B47" s="306" t="s">
        <v>318</v>
      </c>
      <c r="C47" s="293"/>
      <c r="D47" s="141">
        <v>0.5</v>
      </c>
      <c r="E47" s="396" t="s">
        <v>247</v>
      </c>
      <c r="F47" s="397"/>
      <c r="G47" s="397"/>
      <c r="H47" s="398"/>
      <c r="I47" s="392"/>
      <c r="J47" s="393"/>
      <c r="K47" s="393"/>
      <c r="L47" s="393"/>
      <c r="P47" s="192"/>
    </row>
    <row r="48" spans="1:19" s="11" customFormat="1" ht="79.5" customHeight="1" thickBot="1">
      <c r="A48" s="212" t="s">
        <v>139</v>
      </c>
      <c r="B48" s="291" t="s">
        <v>319</v>
      </c>
      <c r="C48" s="294"/>
      <c r="D48" s="289">
        <v>0.5</v>
      </c>
      <c r="E48" s="396" t="s">
        <v>246</v>
      </c>
      <c r="F48" s="397"/>
      <c r="G48" s="397"/>
      <c r="H48" s="398"/>
      <c r="I48" s="392"/>
      <c r="J48" s="393"/>
      <c r="K48" s="393"/>
      <c r="L48" s="393"/>
      <c r="P48" s="192"/>
    </row>
    <row r="49" spans="1:16" s="11" customFormat="1" ht="63.75" thickBot="1">
      <c r="A49" s="41" t="s">
        <v>140</v>
      </c>
      <c r="B49" s="41"/>
      <c r="C49" s="41"/>
      <c r="D49" s="22"/>
      <c r="E49" s="399"/>
      <c r="F49" s="400"/>
      <c r="G49" s="400"/>
      <c r="H49" s="401"/>
      <c r="I49" s="392"/>
      <c r="J49" s="393"/>
      <c r="K49" s="393"/>
      <c r="L49" s="393"/>
      <c r="P49" s="192"/>
    </row>
    <row r="50" spans="1:16" s="11" customFormat="1" ht="60.75" customHeight="1" thickBot="1">
      <c r="A50" s="41" t="s">
        <v>141</v>
      </c>
      <c r="B50" s="288"/>
      <c r="C50" s="288"/>
      <c r="D50" s="22"/>
      <c r="E50" s="399"/>
      <c r="F50" s="400"/>
      <c r="G50" s="400"/>
      <c r="H50" s="401"/>
      <c r="I50" s="392"/>
      <c r="J50" s="393"/>
      <c r="K50" s="393"/>
      <c r="L50" s="393"/>
      <c r="P50" s="192"/>
    </row>
    <row r="51" spans="1:16" s="11" customFormat="1" ht="315.75" customHeight="1" thickBot="1">
      <c r="A51" s="41" t="s">
        <v>142</v>
      </c>
      <c r="B51" s="291" t="s">
        <v>320</v>
      </c>
      <c r="C51" s="295"/>
      <c r="D51" s="22">
        <v>1</v>
      </c>
      <c r="E51" s="399" t="s">
        <v>205</v>
      </c>
      <c r="F51" s="400"/>
      <c r="G51" s="400"/>
      <c r="H51" s="401"/>
      <c r="I51" s="392"/>
      <c r="J51" s="393"/>
      <c r="K51" s="393"/>
      <c r="L51" s="393"/>
      <c r="P51" s="192"/>
    </row>
    <row r="52" spans="1:16" s="11" customFormat="1" ht="48" thickBot="1">
      <c r="A52" s="41" t="s">
        <v>143</v>
      </c>
      <c r="B52" s="41"/>
      <c r="C52" s="41"/>
      <c r="D52" s="22"/>
      <c r="E52" s="399"/>
      <c r="F52" s="400"/>
      <c r="G52" s="400"/>
      <c r="H52" s="401"/>
      <c r="I52" s="392"/>
      <c r="J52" s="393"/>
      <c r="K52" s="393"/>
      <c r="L52" s="393"/>
      <c r="P52" s="192"/>
    </row>
    <row r="53" spans="1:16" s="11" customFormat="1" ht="48" thickBot="1">
      <c r="A53" s="41" t="s">
        <v>144</v>
      </c>
      <c r="B53" s="41"/>
      <c r="C53" s="41"/>
      <c r="D53" s="22"/>
      <c r="E53" s="399"/>
      <c r="F53" s="400"/>
      <c r="G53" s="400"/>
      <c r="H53" s="401"/>
      <c r="I53" s="392"/>
      <c r="J53" s="393"/>
      <c r="K53" s="393"/>
      <c r="L53" s="393"/>
      <c r="P53" s="192"/>
    </row>
    <row r="54" spans="1:16" s="11" customFormat="1" ht="16.5" thickBot="1">
      <c r="A54" s="21"/>
      <c r="B54" s="34"/>
      <c r="C54" s="85"/>
      <c r="D54" s="22"/>
      <c r="E54" s="399"/>
      <c r="F54" s="400"/>
      <c r="G54" s="400"/>
      <c r="H54" s="401"/>
      <c r="I54" s="392"/>
      <c r="J54" s="393"/>
      <c r="K54" s="393"/>
      <c r="L54" s="393"/>
      <c r="P54" s="192"/>
    </row>
    <row r="55" spans="1:16" s="11" customFormat="1" ht="16.5" thickBot="1">
      <c r="A55" s="21"/>
      <c r="B55" s="34"/>
      <c r="C55" s="85"/>
      <c r="D55" s="22"/>
      <c r="E55" s="399"/>
      <c r="F55" s="400"/>
      <c r="G55" s="400"/>
      <c r="H55" s="401"/>
      <c r="I55" s="392"/>
      <c r="J55" s="393"/>
      <c r="K55" s="393"/>
      <c r="L55" s="393"/>
      <c r="P55" s="192"/>
    </row>
    <row r="56" spans="1:16" s="11" customFormat="1" ht="16.5" thickBot="1">
      <c r="A56" s="21"/>
      <c r="B56" s="34"/>
      <c r="C56" s="85"/>
      <c r="D56" s="22"/>
      <c r="E56" s="399"/>
      <c r="F56" s="400"/>
      <c r="G56" s="400"/>
      <c r="H56" s="401"/>
      <c r="I56" s="392"/>
      <c r="J56" s="393"/>
      <c r="K56" s="393"/>
      <c r="L56" s="393"/>
      <c r="P56" s="192"/>
    </row>
    <row r="57" spans="1:16" s="11" customFormat="1" ht="16.5" thickBot="1">
      <c r="A57" s="21"/>
      <c r="B57" s="34"/>
      <c r="C57" s="85"/>
      <c r="D57" s="22"/>
      <c r="E57" s="399"/>
      <c r="F57" s="400"/>
      <c r="G57" s="400"/>
      <c r="H57" s="401"/>
      <c r="I57" s="392"/>
      <c r="J57" s="393"/>
      <c r="K57" s="393"/>
      <c r="L57" s="393"/>
      <c r="P57" s="192"/>
    </row>
    <row r="58" spans="1:16" s="11" customFormat="1" ht="16.5" thickBot="1">
      <c r="A58" s="21"/>
      <c r="B58" s="34"/>
      <c r="C58" s="85"/>
      <c r="D58" s="22"/>
      <c r="E58" s="399"/>
      <c r="F58" s="400"/>
      <c r="G58" s="400"/>
      <c r="H58" s="401"/>
      <c r="I58" s="392"/>
      <c r="J58" s="393"/>
      <c r="K58" s="393"/>
      <c r="L58" s="393"/>
      <c r="P58" s="192"/>
    </row>
    <row r="59" spans="1:16" s="11" customFormat="1" ht="16.5" thickBot="1">
      <c r="A59" s="21"/>
      <c r="B59" s="34"/>
      <c r="C59" s="85"/>
      <c r="D59" s="22"/>
      <c r="E59" s="399"/>
      <c r="F59" s="400"/>
      <c r="G59" s="400"/>
      <c r="H59" s="401"/>
      <c r="I59" s="392"/>
      <c r="J59" s="393"/>
      <c r="K59" s="393"/>
      <c r="L59" s="393"/>
      <c r="P59" s="192"/>
    </row>
    <row r="60" spans="1:16" s="11" customFormat="1" ht="16.5" thickBot="1">
      <c r="A60" s="21"/>
      <c r="B60" s="34"/>
      <c r="C60" s="85"/>
      <c r="D60" s="22"/>
      <c r="E60" s="399"/>
      <c r="F60" s="400"/>
      <c r="G60" s="400"/>
      <c r="H60" s="401"/>
      <c r="I60" s="392"/>
      <c r="J60" s="393"/>
      <c r="K60" s="393"/>
      <c r="L60" s="393"/>
      <c r="P60" s="192"/>
    </row>
    <row r="61" spans="1:16" s="11" customFormat="1" ht="16.5" thickBot="1">
      <c r="A61" s="21"/>
      <c r="B61" s="34"/>
      <c r="C61" s="85"/>
      <c r="D61" s="22"/>
      <c r="E61" s="399"/>
      <c r="F61" s="400"/>
      <c r="G61" s="400"/>
      <c r="H61" s="401"/>
      <c r="I61" s="392"/>
      <c r="J61" s="393"/>
      <c r="K61" s="393"/>
      <c r="L61" s="393"/>
      <c r="P61" s="192"/>
    </row>
    <row r="62" spans="1:16" s="11" customFormat="1" ht="16.5" thickBot="1">
      <c r="A62" s="21"/>
      <c r="B62" s="34"/>
      <c r="C62" s="85"/>
      <c r="D62" s="22"/>
      <c r="E62" s="399"/>
      <c r="F62" s="400"/>
      <c r="G62" s="400"/>
      <c r="H62" s="401"/>
      <c r="I62" s="392"/>
      <c r="J62" s="393"/>
      <c r="K62" s="393"/>
      <c r="L62" s="393"/>
      <c r="P62" s="192"/>
    </row>
    <row r="63" spans="1:16" ht="19.5" thickBot="1">
      <c r="B63" s="18" t="s">
        <v>28</v>
      </c>
      <c r="C63" s="18"/>
      <c r="D63" s="19">
        <f>SUM(D46:D62)</f>
        <v>2</v>
      </c>
    </row>
    <row r="65" spans="1:16" ht="16.5" thickBot="1">
      <c r="A65" s="424" t="s">
        <v>74</v>
      </c>
      <c r="B65" s="424"/>
      <c r="C65" s="161"/>
    </row>
    <row r="66" spans="1:16" ht="66" customHeight="1" thickBot="1">
      <c r="A66" s="410" t="s">
        <v>58</v>
      </c>
      <c r="B66" s="411"/>
      <c r="C66" s="411"/>
      <c r="D66" s="412"/>
      <c r="E66" s="26" t="s">
        <v>55</v>
      </c>
      <c r="F66" s="164" t="s">
        <v>59</v>
      </c>
      <c r="G66" s="413" t="s">
        <v>2</v>
      </c>
      <c r="H66" s="414"/>
      <c r="I66" s="414"/>
      <c r="J66" s="414"/>
      <c r="K66" s="414"/>
      <c r="L66" s="415"/>
    </row>
    <row r="67" spans="1:16" s="11" customFormat="1" ht="16.5" thickBot="1">
      <c r="A67" s="399" t="s">
        <v>299</v>
      </c>
      <c r="B67" s="400"/>
      <c r="C67" s="400"/>
      <c r="D67" s="401"/>
      <c r="E67" s="28">
        <v>0.5</v>
      </c>
      <c r="F67" s="35"/>
      <c r="G67" s="407"/>
      <c r="H67" s="408"/>
      <c r="I67" s="408"/>
      <c r="J67" s="408"/>
      <c r="K67" s="408"/>
      <c r="L67" s="409"/>
      <c r="P67" s="192"/>
    </row>
    <row r="68" spans="1:16" s="11" customFormat="1" ht="16.5" thickBot="1">
      <c r="A68" s="416"/>
      <c r="B68" s="417"/>
      <c r="C68" s="417"/>
      <c r="D68" s="418"/>
      <c r="E68" s="175"/>
      <c r="F68" s="35"/>
      <c r="G68" s="407"/>
      <c r="H68" s="408"/>
      <c r="I68" s="408"/>
      <c r="J68" s="408"/>
      <c r="K68" s="408"/>
      <c r="L68" s="409"/>
      <c r="P68" s="192"/>
    </row>
    <row r="69" spans="1:16" s="11" customFormat="1" ht="16.5" thickBot="1">
      <c r="A69" s="399"/>
      <c r="B69" s="400"/>
      <c r="C69" s="400"/>
      <c r="D69" s="401"/>
      <c r="E69" s="28"/>
      <c r="F69" s="35"/>
      <c r="G69" s="407"/>
      <c r="H69" s="408"/>
      <c r="I69" s="408"/>
      <c r="J69" s="408"/>
      <c r="K69" s="408"/>
      <c r="L69" s="409"/>
      <c r="P69" s="192"/>
    </row>
    <row r="70" spans="1:16" s="11" customFormat="1" ht="16.5" thickBot="1">
      <c r="A70" s="399"/>
      <c r="B70" s="400"/>
      <c r="C70" s="400"/>
      <c r="D70" s="401"/>
      <c r="E70" s="28"/>
      <c r="F70" s="35"/>
      <c r="G70" s="407"/>
      <c r="H70" s="408"/>
      <c r="I70" s="408"/>
      <c r="J70" s="408"/>
      <c r="K70" s="408"/>
      <c r="L70" s="409"/>
      <c r="P70" s="192"/>
    </row>
    <row r="71" spans="1:16" s="11" customFormat="1" ht="16.5" thickBot="1">
      <c r="A71" s="399"/>
      <c r="B71" s="400"/>
      <c r="C71" s="400"/>
      <c r="D71" s="401"/>
      <c r="E71" s="28"/>
      <c r="F71" s="35"/>
      <c r="G71" s="407"/>
      <c r="H71" s="408"/>
      <c r="I71" s="408"/>
      <c r="J71" s="408"/>
      <c r="K71" s="408"/>
      <c r="L71" s="409"/>
      <c r="P71" s="192"/>
    </row>
    <row r="72" spans="1:16" s="11" customFormat="1" ht="16.5" thickBot="1">
      <c r="A72" s="399"/>
      <c r="B72" s="400"/>
      <c r="C72" s="400"/>
      <c r="D72" s="401"/>
      <c r="E72" s="28"/>
      <c r="F72" s="35"/>
      <c r="G72" s="407"/>
      <c r="H72" s="408"/>
      <c r="I72" s="408"/>
      <c r="J72" s="408"/>
      <c r="K72" s="408"/>
      <c r="L72" s="409"/>
      <c r="P72" s="192"/>
    </row>
    <row r="73" spans="1:16" s="11" customFormat="1" ht="16.5" thickBot="1">
      <c r="A73" s="399"/>
      <c r="B73" s="400"/>
      <c r="C73" s="400"/>
      <c r="D73" s="401"/>
      <c r="E73" s="28"/>
      <c r="F73" s="35"/>
      <c r="G73" s="407"/>
      <c r="H73" s="408"/>
      <c r="I73" s="408"/>
      <c r="J73" s="408"/>
      <c r="K73" s="408"/>
      <c r="L73" s="409"/>
      <c r="P73" s="192"/>
    </row>
    <row r="74" spans="1:16" s="11" customFormat="1" ht="16.5" thickBot="1">
      <c r="A74" s="399"/>
      <c r="B74" s="400"/>
      <c r="C74" s="400"/>
      <c r="D74" s="401"/>
      <c r="E74" s="28"/>
      <c r="F74" s="35"/>
      <c r="G74" s="407"/>
      <c r="H74" s="408"/>
      <c r="I74" s="408"/>
      <c r="J74" s="408"/>
      <c r="K74" s="408"/>
      <c r="L74" s="409"/>
      <c r="P74" s="192"/>
    </row>
    <row r="75" spans="1:16" s="11" customFormat="1" ht="16.5" thickBot="1">
      <c r="A75" s="399"/>
      <c r="B75" s="400"/>
      <c r="C75" s="400"/>
      <c r="D75" s="401"/>
      <c r="E75" s="28"/>
      <c r="F75" s="35"/>
      <c r="G75" s="407"/>
      <c r="H75" s="408"/>
      <c r="I75" s="408"/>
      <c r="J75" s="408"/>
      <c r="K75" s="408"/>
      <c r="L75" s="409"/>
      <c r="P75" s="192"/>
    </row>
    <row r="76" spans="1:16" s="11" customFormat="1" ht="16.5" thickBot="1">
      <c r="A76" s="399"/>
      <c r="B76" s="400"/>
      <c r="C76" s="400"/>
      <c r="D76" s="401"/>
      <c r="E76" s="28"/>
      <c r="F76" s="35"/>
      <c r="G76" s="407"/>
      <c r="H76" s="408"/>
      <c r="I76" s="408"/>
      <c r="J76" s="408"/>
      <c r="K76" s="408"/>
      <c r="L76" s="409"/>
      <c r="P76" s="192"/>
    </row>
    <row r="77" spans="1:16" s="11" customFormat="1" ht="16.5" thickBot="1">
      <c r="A77" s="399"/>
      <c r="B77" s="400"/>
      <c r="C77" s="400"/>
      <c r="D77" s="401"/>
      <c r="E77" s="28"/>
      <c r="F77" s="35"/>
      <c r="G77" s="407"/>
      <c r="H77" s="408"/>
      <c r="I77" s="408"/>
      <c r="J77" s="408"/>
      <c r="K77" s="408"/>
      <c r="L77" s="409"/>
      <c r="P77" s="192"/>
    </row>
    <row r="78" spans="1:16" s="11" customFormat="1" ht="16.5" thickBot="1">
      <c r="A78" s="399"/>
      <c r="B78" s="400"/>
      <c r="C78" s="400"/>
      <c r="D78" s="401"/>
      <c r="E78" s="28"/>
      <c r="F78" s="35"/>
      <c r="G78" s="407"/>
      <c r="H78" s="408"/>
      <c r="I78" s="408"/>
      <c r="J78" s="408"/>
      <c r="K78" s="408"/>
      <c r="L78" s="409"/>
      <c r="P78" s="192"/>
    </row>
    <row r="79" spans="1:16" s="11" customFormat="1" ht="16.5" thickBot="1">
      <c r="A79" s="399"/>
      <c r="B79" s="400"/>
      <c r="C79" s="400"/>
      <c r="D79" s="401"/>
      <c r="E79" s="28"/>
      <c r="F79" s="35"/>
      <c r="G79" s="407"/>
      <c r="H79" s="408"/>
      <c r="I79" s="408"/>
      <c r="J79" s="408"/>
      <c r="K79" s="408"/>
      <c r="L79" s="409"/>
      <c r="P79" s="192"/>
    </row>
    <row r="80" spans="1:16" s="11" customFormat="1" ht="16.5" thickBot="1">
      <c r="A80" s="399"/>
      <c r="B80" s="400"/>
      <c r="C80" s="400"/>
      <c r="D80" s="401"/>
      <c r="E80" s="28"/>
      <c r="F80" s="35"/>
      <c r="G80" s="407"/>
      <c r="H80" s="408"/>
      <c r="I80" s="408"/>
      <c r="J80" s="408"/>
      <c r="K80" s="408"/>
      <c r="L80" s="409"/>
      <c r="P80" s="192"/>
    </row>
    <row r="81" spans="1:16" s="11" customFormat="1" ht="16.5" thickBot="1">
      <c r="A81" s="399"/>
      <c r="B81" s="400"/>
      <c r="C81" s="400"/>
      <c r="D81" s="401"/>
      <c r="E81" s="28"/>
      <c r="F81" s="35"/>
      <c r="G81" s="407"/>
      <c r="H81" s="408"/>
      <c r="I81" s="408"/>
      <c r="J81" s="408"/>
      <c r="K81" s="408"/>
      <c r="L81" s="409"/>
      <c r="P81" s="192"/>
    </row>
    <row r="82" spans="1:16" s="11" customFormat="1" ht="16.5" thickBot="1">
      <c r="A82" s="399"/>
      <c r="B82" s="400"/>
      <c r="C82" s="400"/>
      <c r="D82" s="401"/>
      <c r="E82" s="28"/>
      <c r="F82" s="35"/>
      <c r="G82" s="407"/>
      <c r="H82" s="408"/>
      <c r="I82" s="408"/>
      <c r="J82" s="408"/>
      <c r="K82" s="408"/>
      <c r="L82" s="409"/>
      <c r="P82" s="192"/>
    </row>
    <row r="83" spans="1:16" s="11" customFormat="1" ht="16.5" thickBot="1">
      <c r="A83" s="399"/>
      <c r="B83" s="400"/>
      <c r="C83" s="400"/>
      <c r="D83" s="401"/>
      <c r="E83" s="28"/>
      <c r="F83" s="35"/>
      <c r="G83" s="407"/>
      <c r="H83" s="408"/>
      <c r="I83" s="408"/>
      <c r="J83" s="408"/>
      <c r="K83" s="408"/>
      <c r="L83" s="409"/>
      <c r="P83" s="192"/>
    </row>
    <row r="84" spans="1:16" s="11" customFormat="1" ht="16.5" thickBot="1">
      <c r="A84" s="399"/>
      <c r="B84" s="400"/>
      <c r="C84" s="400"/>
      <c r="D84" s="401"/>
      <c r="E84" s="28"/>
      <c r="F84" s="35"/>
      <c r="G84" s="407"/>
      <c r="H84" s="408"/>
      <c r="I84" s="408"/>
      <c r="J84" s="408"/>
      <c r="K84" s="408"/>
      <c r="L84" s="409"/>
      <c r="P84" s="192"/>
    </row>
    <row r="85" spans="1:16" s="11" customFormat="1" ht="16.5" thickBot="1">
      <c r="A85" s="399"/>
      <c r="B85" s="400"/>
      <c r="C85" s="400"/>
      <c r="D85" s="401"/>
      <c r="E85" s="28"/>
      <c r="F85" s="35"/>
      <c r="G85" s="407"/>
      <c r="H85" s="408"/>
      <c r="I85" s="408"/>
      <c r="J85" s="408"/>
      <c r="K85" s="408"/>
      <c r="L85" s="409"/>
      <c r="P85" s="192"/>
    </row>
    <row r="86" spans="1:16" s="11" customFormat="1" ht="16.5" thickBot="1">
      <c r="A86" s="399"/>
      <c r="B86" s="400"/>
      <c r="C86" s="400"/>
      <c r="D86" s="401"/>
      <c r="E86" s="28"/>
      <c r="F86" s="35"/>
      <c r="G86" s="407"/>
      <c r="H86" s="408"/>
      <c r="I86" s="408"/>
      <c r="J86" s="408"/>
      <c r="K86" s="408"/>
      <c r="L86" s="409"/>
      <c r="P86" s="192"/>
    </row>
    <row r="87" spans="1:16" s="11" customFormat="1" ht="16.5" thickBot="1">
      <c r="A87" s="399"/>
      <c r="B87" s="419"/>
      <c r="C87" s="419"/>
      <c r="D87" s="420"/>
      <c r="E87" s="29"/>
      <c r="F87" s="35"/>
      <c r="G87" s="407"/>
      <c r="H87" s="408"/>
      <c r="I87" s="408"/>
      <c r="J87" s="408"/>
      <c r="K87" s="408"/>
      <c r="L87" s="409"/>
      <c r="P87" s="192"/>
    </row>
    <row r="88" spans="1:16" ht="16.5" thickBot="1">
      <c r="B88" s="421" t="s">
        <v>28</v>
      </c>
      <c r="C88" s="422"/>
      <c r="D88" s="423"/>
      <c r="E88" s="27">
        <f>SUM(E67:E87)</f>
        <v>0.5</v>
      </c>
    </row>
  </sheetData>
  <sheetProtection formatRows="0"/>
  <mergeCells count="121">
    <mergeCell ref="A87:D87"/>
    <mergeCell ref="G87:L87"/>
    <mergeCell ref="B88:D88"/>
    <mergeCell ref="A44:B44"/>
    <mergeCell ref="A65:B65"/>
    <mergeCell ref="A84:D84"/>
    <mergeCell ref="G84:L84"/>
    <mergeCell ref="A85:D85"/>
    <mergeCell ref="G85:L85"/>
    <mergeCell ref="A86:D86"/>
    <mergeCell ref="G86:L86"/>
    <mergeCell ref="A81:D81"/>
    <mergeCell ref="G81:L81"/>
    <mergeCell ref="A82:D82"/>
    <mergeCell ref="G82:L82"/>
    <mergeCell ref="A83:D83"/>
    <mergeCell ref="G83:L83"/>
    <mergeCell ref="A78:D78"/>
    <mergeCell ref="G78:L78"/>
    <mergeCell ref="A79:D79"/>
    <mergeCell ref="G79:L79"/>
    <mergeCell ref="A80:D80"/>
    <mergeCell ref="G80:L80"/>
    <mergeCell ref="A75:D75"/>
    <mergeCell ref="G75:L75"/>
    <mergeCell ref="A76:D76"/>
    <mergeCell ref="G76:L76"/>
    <mergeCell ref="A77:D77"/>
    <mergeCell ref="G77:L77"/>
    <mergeCell ref="A72:D72"/>
    <mergeCell ref="G72:L72"/>
    <mergeCell ref="A73:D73"/>
    <mergeCell ref="G73:L73"/>
    <mergeCell ref="A74:D74"/>
    <mergeCell ref="G74:L74"/>
    <mergeCell ref="A69:D69"/>
    <mergeCell ref="G69:L69"/>
    <mergeCell ref="A70:D70"/>
    <mergeCell ref="G70:L70"/>
    <mergeCell ref="A71:D71"/>
    <mergeCell ref="G71:L71"/>
    <mergeCell ref="A66:D66"/>
    <mergeCell ref="G66:L66"/>
    <mergeCell ref="A67:D67"/>
    <mergeCell ref="G67:L67"/>
    <mergeCell ref="A68:D68"/>
    <mergeCell ref="G68:L68"/>
    <mergeCell ref="E60:H60"/>
    <mergeCell ref="I60:L60"/>
    <mergeCell ref="E61:H61"/>
    <mergeCell ref="I61:L61"/>
    <mergeCell ref="E62:H62"/>
    <mergeCell ref="I62:L62"/>
    <mergeCell ref="E57:H57"/>
    <mergeCell ref="I57:L57"/>
    <mergeCell ref="E58:H58"/>
    <mergeCell ref="I58:L58"/>
    <mergeCell ref="E59:H59"/>
    <mergeCell ref="I59:L59"/>
    <mergeCell ref="E47:H47"/>
    <mergeCell ref="I47:L47"/>
    <mergeCell ref="E54:H54"/>
    <mergeCell ref="I54:L54"/>
    <mergeCell ref="E55:H55"/>
    <mergeCell ref="I55:L55"/>
    <mergeCell ref="E56:H56"/>
    <mergeCell ref="I56:L56"/>
    <mergeCell ref="E52:H52"/>
    <mergeCell ref="I52:L52"/>
    <mergeCell ref="E53:H53"/>
    <mergeCell ref="I53:L53"/>
    <mergeCell ref="A35:B35"/>
    <mergeCell ref="A36:B36"/>
    <mergeCell ref="A37:B37"/>
    <mergeCell ref="A38:B38"/>
    <mergeCell ref="A39:B39"/>
    <mergeCell ref="A40:B40"/>
    <mergeCell ref="E46:H46"/>
    <mergeCell ref="I51:L51"/>
    <mergeCell ref="A23:A24"/>
    <mergeCell ref="A26:A27"/>
    <mergeCell ref="A31:B31"/>
    <mergeCell ref="A32:B32"/>
    <mergeCell ref="A33:B33"/>
    <mergeCell ref="A34:B34"/>
    <mergeCell ref="E48:H48"/>
    <mergeCell ref="I48:L48"/>
    <mergeCell ref="E49:H49"/>
    <mergeCell ref="I49:L49"/>
    <mergeCell ref="E50:H50"/>
    <mergeCell ref="I50:L50"/>
    <mergeCell ref="E45:H45"/>
    <mergeCell ref="I45:L45"/>
    <mergeCell ref="E51:H51"/>
    <mergeCell ref="I46:L46"/>
    <mergeCell ref="P8:P9"/>
    <mergeCell ref="A13:A15"/>
    <mergeCell ref="N8:N9"/>
    <mergeCell ref="O8:O9"/>
    <mergeCell ref="C7:C9"/>
    <mergeCell ref="B16:B17"/>
    <mergeCell ref="B13:B14"/>
    <mergeCell ref="P7:S7"/>
    <mergeCell ref="Q8:S8"/>
    <mergeCell ref="D2:O2"/>
    <mergeCell ref="A16:A19"/>
    <mergeCell ref="A20:A22"/>
    <mergeCell ref="D8:D9"/>
    <mergeCell ref="E8:E9"/>
    <mergeCell ref="G8:H8"/>
    <mergeCell ref="I8:I9"/>
    <mergeCell ref="J8:J9"/>
    <mergeCell ref="K8:K9"/>
    <mergeCell ref="L8:M8"/>
    <mergeCell ref="A10:A11"/>
    <mergeCell ref="A7:A9"/>
    <mergeCell ref="B7:B9"/>
    <mergeCell ref="D7:E7"/>
    <mergeCell ref="F7:F9"/>
    <mergeCell ref="G7:O7"/>
    <mergeCell ref="D6:F6"/>
  </mergeCells>
  <hyperlinks>
    <hyperlink ref="B47" display="&quot;Функциональная грамотность: учимся для жизни&quot;(основное общее образование). - М.: ИСРО РАО, 2022 г. https://edsoo.ru/wp-content/uploads/2023/08/%D0%92%D0%A3%D0%94_%D0%9F%D1%80%D0%BE%D0%B3%D1%80%D0%B0%D0%BC%D0%BC%D0%B0-%D0%BA%D1%83%D1%80%D1%81%D0%B0-%D0%B2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8"/>
  <sheetViews>
    <sheetView topLeftCell="A23" zoomScale="68" zoomScaleNormal="68" workbookViewId="0">
      <selection activeCell="AC24" sqref="AC24"/>
    </sheetView>
  </sheetViews>
  <sheetFormatPr defaultColWidth="8.85546875" defaultRowHeight="15"/>
  <cols>
    <col min="1" max="1" width="26" customWidth="1"/>
    <col min="2" max="2" width="25" customWidth="1"/>
    <col min="3" max="3" width="7" customWidth="1"/>
    <col min="4" max="5" width="6.7109375" customWidth="1"/>
    <col min="6" max="23" width="5.28515625" customWidth="1"/>
    <col min="24" max="24" width="15.28515625" hidden="1" customWidth="1"/>
    <col min="25" max="25" width="15.7109375" hidden="1" customWidth="1"/>
    <col min="26" max="26" width="14.140625" customWidth="1"/>
    <col min="27" max="27" width="19.28515625" customWidth="1"/>
    <col min="28" max="28" width="26.140625" customWidth="1"/>
    <col min="29" max="29" width="37.85546875" customWidth="1"/>
    <col min="30" max="30" width="20.140625" customWidth="1"/>
    <col min="31" max="31" width="23.42578125" customWidth="1"/>
    <col min="32" max="32" width="34.140625" customWidth="1"/>
    <col min="33" max="33" width="23.85546875" customWidth="1"/>
    <col min="34" max="34" width="19.85546875" customWidth="1"/>
    <col min="35" max="35" width="21.85546875" customWidth="1"/>
  </cols>
  <sheetData>
    <row r="1" spans="1:35" ht="8.2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5" ht="20.25">
      <c r="A2" t="s">
        <v>255</v>
      </c>
      <c r="B2" s="8"/>
      <c r="X2" s="342" t="s">
        <v>297</v>
      </c>
      <c r="Y2" s="342"/>
      <c r="Z2" s="342"/>
      <c r="AA2" s="342"/>
      <c r="AB2" s="342"/>
      <c r="AC2" s="342"/>
      <c r="AD2" s="342"/>
      <c r="AE2" s="342"/>
      <c r="AF2" s="342"/>
      <c r="AG2" s="209"/>
      <c r="AH2" s="209"/>
    </row>
    <row r="3" spans="1:35">
      <c r="AC3" s="215" t="s">
        <v>43</v>
      </c>
      <c r="AD3" s="56">
        <v>3</v>
      </c>
      <c r="AE3" s="57"/>
      <c r="AF3" s="208"/>
      <c r="AG3" s="208"/>
      <c r="AH3" s="208"/>
      <c r="AI3" s="208"/>
    </row>
    <row r="4" spans="1:35">
      <c r="AC4" s="215" t="s">
        <v>44</v>
      </c>
      <c r="AD4" s="56">
        <v>34</v>
      </c>
      <c r="AE4" s="57"/>
      <c r="AF4" s="208"/>
      <c r="AG4" s="208"/>
      <c r="AH4" s="208"/>
      <c r="AI4" s="208"/>
    </row>
    <row r="5" spans="1:35">
      <c r="Z5" s="485" t="s">
        <v>75</v>
      </c>
      <c r="AA5" s="485"/>
      <c r="AB5" s="485"/>
      <c r="AC5" s="485"/>
      <c r="AD5" s="486" t="s">
        <v>201</v>
      </c>
      <c r="AE5" s="487"/>
      <c r="AF5" s="487"/>
      <c r="AG5" s="487"/>
      <c r="AH5" s="487"/>
      <c r="AI5" s="487"/>
    </row>
    <row r="6" spans="1:35" ht="28.9" customHeight="1" thickBot="1">
      <c r="A6" s="488" t="s">
        <v>130</v>
      </c>
      <c r="B6" s="488"/>
      <c r="C6" s="489" t="s">
        <v>148</v>
      </c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90"/>
      <c r="Y6" s="490"/>
      <c r="AC6" s="215" t="s">
        <v>88</v>
      </c>
      <c r="AD6" s="217" t="s">
        <v>296</v>
      </c>
      <c r="AE6" s="208"/>
      <c r="AF6" s="208"/>
      <c r="AG6" s="208"/>
      <c r="AH6" s="208"/>
      <c r="AI6" s="208"/>
    </row>
    <row r="7" spans="1:35" ht="79.900000000000006" customHeight="1" thickBot="1">
      <c r="A7" s="491" t="s">
        <v>151</v>
      </c>
      <c r="B7" s="218"/>
      <c r="C7" s="494" t="s">
        <v>124</v>
      </c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5"/>
      <c r="Y7" s="317" t="s">
        <v>127</v>
      </c>
      <c r="Z7" s="498" t="s">
        <v>2</v>
      </c>
      <c r="AA7" s="499"/>
      <c r="AB7" s="499"/>
      <c r="AC7" s="499"/>
      <c r="AD7" s="499"/>
      <c r="AE7" s="499"/>
      <c r="AF7" s="500" t="s">
        <v>3</v>
      </c>
      <c r="AG7" s="500"/>
      <c r="AH7" s="500"/>
      <c r="AI7" s="500"/>
    </row>
    <row r="8" spans="1:35" ht="113.25" customHeight="1" thickBot="1">
      <c r="A8" s="492"/>
      <c r="B8" s="219" t="s">
        <v>256</v>
      </c>
      <c r="C8" s="450" t="s">
        <v>301</v>
      </c>
      <c r="D8" s="451"/>
      <c r="E8" s="452"/>
      <c r="F8" s="480" t="s">
        <v>257</v>
      </c>
      <c r="G8" s="480"/>
      <c r="H8" s="480" t="s">
        <v>258</v>
      </c>
      <c r="I8" s="480"/>
      <c r="J8" s="480" t="s">
        <v>259</v>
      </c>
      <c r="K8" s="480"/>
      <c r="L8" s="480" t="s">
        <v>260</v>
      </c>
      <c r="M8" s="480"/>
      <c r="N8" s="480" t="s">
        <v>261</v>
      </c>
      <c r="O8" s="480"/>
      <c r="P8" s="480" t="s">
        <v>262</v>
      </c>
      <c r="Q8" s="480"/>
      <c r="R8" s="481" t="s">
        <v>263</v>
      </c>
      <c r="S8" s="482"/>
      <c r="T8" s="480" t="s">
        <v>264</v>
      </c>
      <c r="U8" s="480"/>
      <c r="V8" s="480" t="s">
        <v>265</v>
      </c>
      <c r="W8" s="480"/>
      <c r="X8" s="483" t="s">
        <v>266</v>
      </c>
      <c r="Y8" s="496"/>
      <c r="Z8" s="484" t="s">
        <v>122</v>
      </c>
      <c r="AA8" s="484"/>
      <c r="AB8" s="476" t="s">
        <v>123</v>
      </c>
      <c r="AC8" s="477"/>
      <c r="AD8" s="220" t="s">
        <v>101</v>
      </c>
      <c r="AE8" s="478" t="s">
        <v>91</v>
      </c>
      <c r="AF8" s="479" t="s">
        <v>38</v>
      </c>
      <c r="AG8" s="370" t="s">
        <v>131</v>
      </c>
      <c r="AH8" s="501"/>
      <c r="AI8" s="501"/>
    </row>
    <row r="9" spans="1:35" ht="39.75" thickBot="1">
      <c r="A9" s="493"/>
      <c r="B9" s="221" t="s">
        <v>33</v>
      </c>
      <c r="C9" s="222" t="s">
        <v>267</v>
      </c>
      <c r="D9" s="223" t="s">
        <v>268</v>
      </c>
      <c r="E9" s="223" t="s">
        <v>288</v>
      </c>
      <c r="F9" s="223" t="s">
        <v>267</v>
      </c>
      <c r="G9" s="222" t="s">
        <v>268</v>
      </c>
      <c r="H9" s="223" t="s">
        <v>267</v>
      </c>
      <c r="I9" s="222" t="s">
        <v>268</v>
      </c>
      <c r="J9" s="223" t="s">
        <v>267</v>
      </c>
      <c r="K9" s="222" t="s">
        <v>268</v>
      </c>
      <c r="L9" s="223" t="s">
        <v>267</v>
      </c>
      <c r="M9" s="222" t="s">
        <v>268</v>
      </c>
      <c r="N9" s="223" t="s">
        <v>267</v>
      </c>
      <c r="O9" s="222" t="s">
        <v>268</v>
      </c>
      <c r="P9" s="223" t="s">
        <v>267</v>
      </c>
      <c r="Q9" s="222" t="s">
        <v>268</v>
      </c>
      <c r="R9" s="223" t="s">
        <v>267</v>
      </c>
      <c r="S9" s="222" t="s">
        <v>268</v>
      </c>
      <c r="T9" s="223" t="s">
        <v>267</v>
      </c>
      <c r="U9" s="222" t="s">
        <v>268</v>
      </c>
      <c r="V9" s="223" t="s">
        <v>267</v>
      </c>
      <c r="W9" s="222" t="s">
        <v>268</v>
      </c>
      <c r="X9" s="483"/>
      <c r="Y9" s="497"/>
      <c r="Z9" s="224" t="s">
        <v>269</v>
      </c>
      <c r="AA9" s="224" t="s">
        <v>270</v>
      </c>
      <c r="AB9" s="225" t="s">
        <v>271</v>
      </c>
      <c r="AC9" s="225" t="s">
        <v>272</v>
      </c>
      <c r="AD9" s="226" t="s">
        <v>39</v>
      </c>
      <c r="AE9" s="478"/>
      <c r="AF9" s="479"/>
      <c r="AG9" s="216" t="s">
        <v>132</v>
      </c>
      <c r="AH9" s="216" t="s">
        <v>133</v>
      </c>
      <c r="AI9" s="216" t="s">
        <v>134</v>
      </c>
    </row>
    <row r="10" spans="1:35" ht="20.45" customHeight="1" thickBot="1">
      <c r="A10" s="473" t="s">
        <v>273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227"/>
      <c r="Y10" s="228"/>
      <c r="Z10" s="224"/>
      <c r="AA10" s="224"/>
      <c r="AB10" s="224"/>
      <c r="AC10" s="229"/>
      <c r="AD10" s="230"/>
      <c r="AE10" s="230"/>
      <c r="AF10" s="216"/>
      <c r="AG10" s="216"/>
      <c r="AH10" s="216"/>
      <c r="AI10" s="216"/>
    </row>
    <row r="11" spans="1:35" ht="63.75" thickBot="1">
      <c r="A11" s="375" t="s">
        <v>85</v>
      </c>
      <c r="B11" s="214" t="s">
        <v>7</v>
      </c>
      <c r="C11" s="231">
        <v>2</v>
      </c>
      <c r="D11" s="232" t="s">
        <v>274</v>
      </c>
      <c r="E11" s="231"/>
      <c r="F11" s="231"/>
      <c r="G11" s="232" t="s">
        <v>274</v>
      </c>
      <c r="H11" s="231"/>
      <c r="I11" s="232" t="s">
        <v>274</v>
      </c>
      <c r="J11" s="231"/>
      <c r="K11" s="232" t="s">
        <v>274</v>
      </c>
      <c r="L11" s="231"/>
      <c r="M11" s="232" t="s">
        <v>274</v>
      </c>
      <c r="N11" s="231"/>
      <c r="O11" s="232" t="s">
        <v>274</v>
      </c>
      <c r="P11" s="231"/>
      <c r="Q11" s="232" t="s">
        <v>274</v>
      </c>
      <c r="R11" s="130"/>
      <c r="S11" s="232" t="s">
        <v>274</v>
      </c>
      <c r="T11" s="231"/>
      <c r="U11" s="232" t="s">
        <v>274</v>
      </c>
      <c r="V11" s="231"/>
      <c r="W11" s="233" t="s">
        <v>274</v>
      </c>
      <c r="X11" s="115"/>
      <c r="Y11" s="169">
        <f>C11*X11</f>
        <v>0</v>
      </c>
      <c r="Z11" s="95" t="s">
        <v>166</v>
      </c>
      <c r="AA11" s="95" t="s">
        <v>167</v>
      </c>
      <c r="AB11" s="186" t="s">
        <v>302</v>
      </c>
      <c r="AC11" s="92"/>
      <c r="AD11" s="178" t="s">
        <v>39</v>
      </c>
      <c r="AE11" s="180" t="s">
        <v>212</v>
      </c>
      <c r="AF11" s="179" t="s">
        <v>213</v>
      </c>
      <c r="AG11" s="179" t="s">
        <v>35</v>
      </c>
      <c r="AH11" s="179" t="s">
        <v>160</v>
      </c>
      <c r="AI11" s="98" t="s">
        <v>160</v>
      </c>
    </row>
    <row r="12" spans="1:35" ht="46.5" customHeight="1" thickBot="1">
      <c r="A12" s="475"/>
      <c r="B12" s="214" t="s">
        <v>8</v>
      </c>
      <c r="C12" s="130">
        <v>3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14"/>
      <c r="X12" s="115"/>
      <c r="Y12" s="169">
        <f>C12*X12</f>
        <v>0</v>
      </c>
      <c r="Z12" s="95" t="s">
        <v>93</v>
      </c>
      <c r="AA12" s="95" t="s">
        <v>106</v>
      </c>
      <c r="AB12" s="186" t="s">
        <v>303</v>
      </c>
      <c r="AC12" s="92"/>
      <c r="AD12" s="178" t="s">
        <v>39</v>
      </c>
      <c r="AE12" s="180" t="s">
        <v>212</v>
      </c>
      <c r="AF12" s="179" t="s">
        <v>214</v>
      </c>
      <c r="AG12" s="179" t="s">
        <v>35</v>
      </c>
      <c r="AH12" s="179" t="s">
        <v>160</v>
      </c>
      <c r="AI12" s="98" t="s">
        <v>160</v>
      </c>
    </row>
    <row r="13" spans="1:35" ht="30.75" customHeight="1" thickBot="1">
      <c r="A13" s="375" t="s">
        <v>152</v>
      </c>
      <c r="B13" s="162" t="s">
        <v>126</v>
      </c>
      <c r="C13" s="149"/>
      <c r="D13" s="232" t="s">
        <v>274</v>
      </c>
      <c r="E13" s="231"/>
      <c r="F13" s="231"/>
      <c r="G13" s="232" t="s">
        <v>274</v>
      </c>
      <c r="H13" s="231"/>
      <c r="I13" s="232" t="s">
        <v>274</v>
      </c>
      <c r="J13" s="231"/>
      <c r="K13" s="232" t="s">
        <v>274</v>
      </c>
      <c r="L13" s="231"/>
      <c r="M13" s="232" t="s">
        <v>274</v>
      </c>
      <c r="N13" s="231"/>
      <c r="O13" s="232" t="s">
        <v>274</v>
      </c>
      <c r="P13" s="231"/>
      <c r="Q13" s="232" t="s">
        <v>274</v>
      </c>
      <c r="R13" s="130"/>
      <c r="S13" s="232" t="s">
        <v>274</v>
      </c>
      <c r="T13" s="231"/>
      <c r="U13" s="232" t="s">
        <v>274</v>
      </c>
      <c r="V13" s="231"/>
      <c r="W13" s="233" t="s">
        <v>274</v>
      </c>
      <c r="X13" s="146"/>
      <c r="Y13" s="234">
        <v>0</v>
      </c>
      <c r="Z13" s="95"/>
      <c r="AA13" s="95"/>
      <c r="AB13" s="95"/>
      <c r="AC13" s="92"/>
      <c r="AD13" s="92"/>
      <c r="AE13" s="93"/>
      <c r="AF13" s="99"/>
      <c r="AG13" s="99"/>
      <c r="AH13" s="99"/>
      <c r="AI13" s="100"/>
    </row>
    <row r="14" spans="1:35" ht="19.5" thickBot="1">
      <c r="A14" s="376"/>
      <c r="B14" s="162" t="s">
        <v>125</v>
      </c>
      <c r="C14" s="149"/>
      <c r="D14" s="232" t="s">
        <v>274</v>
      </c>
      <c r="E14" s="231"/>
      <c r="F14" s="231"/>
      <c r="G14" s="232" t="s">
        <v>274</v>
      </c>
      <c r="H14" s="231"/>
      <c r="I14" s="232" t="s">
        <v>274</v>
      </c>
      <c r="J14" s="231"/>
      <c r="K14" s="232" t="s">
        <v>274</v>
      </c>
      <c r="L14" s="231"/>
      <c r="M14" s="232" t="s">
        <v>274</v>
      </c>
      <c r="N14" s="231"/>
      <c r="O14" s="232" t="s">
        <v>274</v>
      </c>
      <c r="P14" s="231"/>
      <c r="Q14" s="232" t="s">
        <v>274</v>
      </c>
      <c r="R14" s="130"/>
      <c r="S14" s="232" t="s">
        <v>274</v>
      </c>
      <c r="T14" s="231"/>
      <c r="U14" s="232" t="s">
        <v>274</v>
      </c>
      <c r="V14" s="231"/>
      <c r="W14" s="233" t="s">
        <v>274</v>
      </c>
      <c r="X14" s="146"/>
      <c r="Y14" s="234">
        <v>0</v>
      </c>
      <c r="Z14" s="95"/>
      <c r="AA14" s="95"/>
      <c r="AB14" s="95"/>
      <c r="AC14" s="92"/>
      <c r="AD14" s="92"/>
      <c r="AE14" s="93"/>
      <c r="AF14" s="99"/>
      <c r="AG14" s="99"/>
      <c r="AH14" s="99"/>
      <c r="AI14" s="100"/>
    </row>
    <row r="15" spans="1:35" ht="63.75" thickBot="1">
      <c r="A15" s="375" t="s">
        <v>153</v>
      </c>
      <c r="B15" s="305" t="s">
        <v>305</v>
      </c>
      <c r="C15" s="130">
        <v>1</v>
      </c>
      <c r="D15" s="130"/>
      <c r="E15" s="130">
        <v>2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14"/>
      <c r="X15" s="115"/>
      <c r="Y15" s="169">
        <f>C15*X15</f>
        <v>0</v>
      </c>
      <c r="Z15" s="95" t="s">
        <v>93</v>
      </c>
      <c r="AA15" s="95" t="s">
        <v>106</v>
      </c>
      <c r="AB15" s="186" t="s">
        <v>306</v>
      </c>
      <c r="AC15" s="92"/>
      <c r="AD15" s="92" t="s">
        <v>39</v>
      </c>
      <c r="AE15" s="93" t="s">
        <v>212</v>
      </c>
      <c r="AF15" s="99" t="s">
        <v>215</v>
      </c>
      <c r="AG15" s="99" t="s">
        <v>35</v>
      </c>
      <c r="AH15" s="99" t="s">
        <v>160</v>
      </c>
      <c r="AI15" s="100" t="s">
        <v>160</v>
      </c>
    </row>
    <row r="16" spans="1:35" ht="58.15" customHeight="1" thickBot="1">
      <c r="A16" s="376"/>
      <c r="B16" s="235" t="s">
        <v>275</v>
      </c>
      <c r="C16" s="130"/>
      <c r="D16" s="232" t="s">
        <v>274</v>
      </c>
      <c r="E16" s="231"/>
      <c r="F16" s="231"/>
      <c r="G16" s="232" t="s">
        <v>274</v>
      </c>
      <c r="H16" s="231"/>
      <c r="I16" s="232" t="s">
        <v>274</v>
      </c>
      <c r="J16" s="231"/>
      <c r="K16" s="232" t="s">
        <v>274</v>
      </c>
      <c r="L16" s="231"/>
      <c r="M16" s="232" t="s">
        <v>274</v>
      </c>
      <c r="N16" s="231"/>
      <c r="O16" s="232" t="s">
        <v>274</v>
      </c>
      <c r="P16" s="231"/>
      <c r="Q16" s="232" t="s">
        <v>274</v>
      </c>
      <c r="R16" s="130"/>
      <c r="S16" s="232" t="s">
        <v>274</v>
      </c>
      <c r="T16" s="231"/>
      <c r="U16" s="232" t="s">
        <v>274</v>
      </c>
      <c r="V16" s="231"/>
      <c r="W16" s="233" t="s">
        <v>274</v>
      </c>
      <c r="X16" s="115"/>
      <c r="Y16" s="169">
        <f>C16*X16</f>
        <v>0</v>
      </c>
      <c r="Z16" s="95"/>
      <c r="AA16" s="95"/>
      <c r="AB16" s="94"/>
      <c r="AC16" s="236"/>
      <c r="AD16" s="92"/>
      <c r="AE16" s="93"/>
      <c r="AF16" s="99"/>
      <c r="AG16" s="99"/>
      <c r="AH16" s="99"/>
      <c r="AI16" s="100"/>
    </row>
    <row r="17" spans="1:35" ht="116.25" customHeight="1" thickBot="1">
      <c r="A17" s="375" t="s">
        <v>9</v>
      </c>
      <c r="B17" s="214" t="s">
        <v>276</v>
      </c>
      <c r="C17" s="130"/>
      <c r="D17" s="130">
        <v>3</v>
      </c>
      <c r="E17" s="130">
        <v>1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14"/>
      <c r="X17" s="115"/>
      <c r="Y17" s="169">
        <v>0</v>
      </c>
      <c r="Z17" s="453" t="s">
        <v>204</v>
      </c>
      <c r="AA17" s="453" t="s">
        <v>210</v>
      </c>
      <c r="AB17" s="279"/>
      <c r="AC17" s="186" t="s">
        <v>307</v>
      </c>
      <c r="AD17" s="178" t="s">
        <v>211</v>
      </c>
      <c r="AE17" s="180" t="s">
        <v>212</v>
      </c>
      <c r="AF17" s="195" t="s">
        <v>290</v>
      </c>
      <c r="AG17" s="179" t="s">
        <v>35</v>
      </c>
      <c r="AH17" s="179" t="s">
        <v>160</v>
      </c>
      <c r="AI17" s="98" t="s">
        <v>160</v>
      </c>
    </row>
    <row r="18" spans="1:35" ht="59.25" customHeight="1" thickBot="1">
      <c r="A18" s="475"/>
      <c r="B18" s="214" t="s">
        <v>149</v>
      </c>
      <c r="C18" s="130"/>
      <c r="D18" s="130">
        <v>2</v>
      </c>
      <c r="E18" s="130">
        <v>1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14"/>
      <c r="X18" s="115"/>
      <c r="Y18" s="169"/>
      <c r="Z18" s="454"/>
      <c r="AA18" s="454"/>
      <c r="AB18" s="95"/>
      <c r="AC18" s="92"/>
      <c r="AD18" s="92"/>
      <c r="AE18" s="93"/>
      <c r="AF18" s="99" t="s">
        <v>289</v>
      </c>
      <c r="AG18" s="99" t="s">
        <v>160</v>
      </c>
      <c r="AH18" s="99" t="s">
        <v>35</v>
      </c>
      <c r="AI18" s="100" t="s">
        <v>160</v>
      </c>
    </row>
    <row r="19" spans="1:35" ht="38.25" thickBot="1">
      <c r="A19" s="475"/>
      <c r="B19" s="214" t="s">
        <v>277</v>
      </c>
      <c r="C19" s="130"/>
      <c r="D19" s="130">
        <v>1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14"/>
      <c r="X19" s="115"/>
      <c r="Y19" s="169"/>
      <c r="Z19" s="455"/>
      <c r="AA19" s="455"/>
      <c r="AB19" s="95"/>
      <c r="AC19" s="92"/>
      <c r="AD19" s="92"/>
      <c r="AE19" s="93"/>
      <c r="AF19" s="99"/>
      <c r="AG19" s="99"/>
      <c r="AH19" s="99"/>
      <c r="AI19" s="100"/>
    </row>
    <row r="20" spans="1:35" ht="180.75" thickBot="1">
      <c r="A20" s="376"/>
      <c r="B20" s="213" t="s">
        <v>11</v>
      </c>
      <c r="C20" s="114">
        <v>0.5</v>
      </c>
      <c r="D20" s="114"/>
      <c r="E20" s="114">
        <v>0.5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14"/>
      <c r="X20" s="115"/>
      <c r="Y20" s="169">
        <f t="shared" ref="Y20:Y25" si="0">C20*X20</f>
        <v>0</v>
      </c>
      <c r="Z20" s="95" t="s">
        <v>171</v>
      </c>
      <c r="AA20" s="95" t="s">
        <v>172</v>
      </c>
      <c r="AB20" s="186" t="s">
        <v>308</v>
      </c>
      <c r="AC20" s="92"/>
      <c r="AD20" s="123" t="s">
        <v>39</v>
      </c>
      <c r="AE20" s="124" t="s">
        <v>212</v>
      </c>
      <c r="AF20" s="127" t="s">
        <v>217</v>
      </c>
      <c r="AG20" s="127" t="s">
        <v>35</v>
      </c>
      <c r="AH20" s="127" t="s">
        <v>160</v>
      </c>
      <c r="AI20" s="128" t="s">
        <v>160</v>
      </c>
    </row>
    <row r="21" spans="1:35" ht="135.75" thickBot="1">
      <c r="A21" s="375" t="s">
        <v>16</v>
      </c>
      <c r="B21" s="213" t="s">
        <v>17</v>
      </c>
      <c r="C21" s="130">
        <v>1</v>
      </c>
      <c r="D21" s="130"/>
      <c r="E21" s="130">
        <v>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14"/>
      <c r="X21" s="115"/>
      <c r="Y21" s="169">
        <f t="shared" si="0"/>
        <v>0</v>
      </c>
      <c r="Z21" s="95" t="s">
        <v>166</v>
      </c>
      <c r="AA21" s="95" t="s">
        <v>167</v>
      </c>
      <c r="AB21" s="186" t="s">
        <v>309</v>
      </c>
      <c r="AC21" s="237"/>
      <c r="AD21" s="178" t="s">
        <v>39</v>
      </c>
      <c r="AE21" s="180" t="s">
        <v>212</v>
      </c>
      <c r="AF21" s="179" t="s">
        <v>218</v>
      </c>
      <c r="AG21" s="179" t="s">
        <v>35</v>
      </c>
      <c r="AH21" s="179" t="s">
        <v>160</v>
      </c>
      <c r="AI21" s="66" t="s">
        <v>160</v>
      </c>
    </row>
    <row r="22" spans="1:35" ht="150.75" thickBot="1">
      <c r="A22" s="475"/>
      <c r="B22" s="213" t="s">
        <v>18</v>
      </c>
      <c r="C22" s="130">
        <v>1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14"/>
      <c r="X22" s="115"/>
      <c r="Y22" s="169">
        <f t="shared" si="0"/>
        <v>0</v>
      </c>
      <c r="Z22" s="90" t="s">
        <v>171</v>
      </c>
      <c r="AA22" s="91" t="s">
        <v>172</v>
      </c>
      <c r="AB22" s="186" t="s">
        <v>310</v>
      </c>
      <c r="AC22" s="237"/>
      <c r="AD22" s="178" t="s">
        <v>39</v>
      </c>
      <c r="AE22" s="180" t="s">
        <v>212</v>
      </c>
      <c r="AF22" s="179" t="s">
        <v>219</v>
      </c>
      <c r="AG22" s="179" t="s">
        <v>35</v>
      </c>
      <c r="AH22" s="179" t="s">
        <v>160</v>
      </c>
      <c r="AI22" s="66" t="s">
        <v>160</v>
      </c>
    </row>
    <row r="23" spans="1:35" ht="165.75" thickBot="1">
      <c r="A23" s="475"/>
      <c r="B23" s="213" t="s">
        <v>19</v>
      </c>
      <c r="C23" s="130">
        <v>1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14"/>
      <c r="X23" s="115"/>
      <c r="Y23" s="169">
        <f t="shared" si="0"/>
        <v>0</v>
      </c>
      <c r="Z23" s="90" t="s">
        <v>171</v>
      </c>
      <c r="AA23" s="91" t="s">
        <v>172</v>
      </c>
      <c r="AB23" s="186" t="s">
        <v>311</v>
      </c>
      <c r="AC23" s="237"/>
      <c r="AD23" s="178" t="s">
        <v>39</v>
      </c>
      <c r="AE23" s="180" t="s">
        <v>212</v>
      </c>
      <c r="AF23" s="179" t="s">
        <v>328</v>
      </c>
      <c r="AG23" s="179" t="s">
        <v>35</v>
      </c>
      <c r="AH23" s="179" t="s">
        <v>160</v>
      </c>
      <c r="AI23" s="66" t="s">
        <v>160</v>
      </c>
    </row>
    <row r="24" spans="1:35" ht="150.75" thickBot="1">
      <c r="A24" s="375" t="s">
        <v>12</v>
      </c>
      <c r="B24" s="214" t="s">
        <v>13</v>
      </c>
      <c r="C24" s="130">
        <v>1</v>
      </c>
      <c r="D24" s="130"/>
      <c r="E24" s="130">
        <v>1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14"/>
      <c r="X24" s="115"/>
      <c r="Y24" s="169">
        <f t="shared" si="0"/>
        <v>0</v>
      </c>
      <c r="Z24" s="170" t="s">
        <v>166</v>
      </c>
      <c r="AA24" s="105" t="s">
        <v>167</v>
      </c>
      <c r="AB24" s="186" t="s">
        <v>312</v>
      </c>
      <c r="AC24" s="237"/>
      <c r="AD24" s="103" t="s">
        <v>39</v>
      </c>
      <c r="AE24" s="89" t="s">
        <v>212</v>
      </c>
      <c r="AF24" s="193" t="s">
        <v>329</v>
      </c>
      <c r="AG24" s="133" t="s">
        <v>35</v>
      </c>
      <c r="AH24" s="133" t="s">
        <v>160</v>
      </c>
      <c r="AI24" s="137" t="s">
        <v>160</v>
      </c>
    </row>
    <row r="25" spans="1:35" ht="48" thickBot="1">
      <c r="A25" s="475"/>
      <c r="B25" s="213" t="s">
        <v>14</v>
      </c>
      <c r="C25" s="130"/>
      <c r="D25" s="130">
        <v>3</v>
      </c>
      <c r="E25" s="130">
        <v>1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14"/>
      <c r="X25" s="115"/>
      <c r="Y25" s="169">
        <f t="shared" si="0"/>
        <v>0</v>
      </c>
      <c r="Z25" s="90" t="s">
        <v>203</v>
      </c>
      <c r="AA25" s="91" t="s">
        <v>209</v>
      </c>
      <c r="AB25" s="304"/>
      <c r="AC25" s="186" t="s">
        <v>313</v>
      </c>
      <c r="AD25" s="178" t="s">
        <v>211</v>
      </c>
      <c r="AE25" s="180" t="s">
        <v>212</v>
      </c>
      <c r="AF25" s="179" t="s">
        <v>291</v>
      </c>
      <c r="AG25" s="179" t="s">
        <v>35</v>
      </c>
      <c r="AH25" s="179" t="s">
        <v>160</v>
      </c>
      <c r="AI25" s="98" t="s">
        <v>160</v>
      </c>
    </row>
    <row r="26" spans="1:35" ht="63.75" thickBot="1">
      <c r="A26" s="475"/>
      <c r="B26" s="213" t="s">
        <v>15</v>
      </c>
      <c r="C26" s="114">
        <v>0.5</v>
      </c>
      <c r="D26" s="114"/>
      <c r="E26" s="114">
        <v>0.5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14"/>
      <c r="X26" s="115"/>
      <c r="Y26" s="169">
        <v>0</v>
      </c>
      <c r="Z26" s="171" t="s">
        <v>171</v>
      </c>
      <c r="AA26" s="91" t="s">
        <v>172</v>
      </c>
      <c r="AB26" s="186" t="s">
        <v>314</v>
      </c>
      <c r="AC26" s="239"/>
      <c r="AD26" s="178" t="s">
        <v>39</v>
      </c>
      <c r="AE26" s="180" t="s">
        <v>212</v>
      </c>
      <c r="AF26" s="179" t="s">
        <v>216</v>
      </c>
      <c r="AG26" s="179" t="s">
        <v>35</v>
      </c>
      <c r="AH26" s="179" t="s">
        <v>160</v>
      </c>
      <c r="AI26" s="98" t="s">
        <v>160</v>
      </c>
    </row>
    <row r="27" spans="1:35" ht="56.45" customHeight="1" thickBot="1">
      <c r="A27" s="375" t="s">
        <v>154</v>
      </c>
      <c r="B27" s="214" t="s">
        <v>24</v>
      </c>
      <c r="C27" s="130"/>
      <c r="D27" s="232" t="s">
        <v>274</v>
      </c>
      <c r="E27" s="231">
        <v>1</v>
      </c>
      <c r="F27" s="231"/>
      <c r="G27" s="232" t="s">
        <v>274</v>
      </c>
      <c r="H27" s="231"/>
      <c r="I27" s="232" t="s">
        <v>274</v>
      </c>
      <c r="J27" s="231"/>
      <c r="K27" s="232" t="s">
        <v>274</v>
      </c>
      <c r="L27" s="231"/>
      <c r="M27" s="232" t="s">
        <v>274</v>
      </c>
      <c r="N27" s="231"/>
      <c r="O27" s="232" t="s">
        <v>274</v>
      </c>
      <c r="P27" s="231"/>
      <c r="Q27" s="232" t="s">
        <v>274</v>
      </c>
      <c r="R27" s="130"/>
      <c r="S27" s="232" t="s">
        <v>274</v>
      </c>
      <c r="T27" s="231"/>
      <c r="U27" s="232" t="s">
        <v>274</v>
      </c>
      <c r="V27" s="231"/>
      <c r="W27" s="233" t="s">
        <v>274</v>
      </c>
      <c r="X27" s="115"/>
      <c r="Y27" s="169">
        <f>C27*X27</f>
        <v>0</v>
      </c>
      <c r="Z27" s="95"/>
      <c r="AA27" s="95"/>
      <c r="AB27" s="90"/>
      <c r="AC27" s="237"/>
      <c r="AD27" s="178"/>
      <c r="AE27" s="180"/>
      <c r="AF27" s="179"/>
      <c r="AG27" s="179"/>
      <c r="AH27" s="179"/>
      <c r="AI27" s="98"/>
    </row>
    <row r="28" spans="1:35" ht="25.15" customHeight="1" thickBot="1">
      <c r="A28" s="475"/>
      <c r="B28" s="214" t="s">
        <v>25</v>
      </c>
      <c r="C28" s="130"/>
      <c r="D28" s="232" t="s">
        <v>274</v>
      </c>
      <c r="E28" s="231">
        <v>3</v>
      </c>
      <c r="F28" s="231"/>
      <c r="G28" s="232" t="s">
        <v>274</v>
      </c>
      <c r="H28" s="231"/>
      <c r="I28" s="232" t="s">
        <v>274</v>
      </c>
      <c r="J28" s="231"/>
      <c r="K28" s="232" t="s">
        <v>274</v>
      </c>
      <c r="L28" s="231"/>
      <c r="M28" s="232" t="s">
        <v>274</v>
      </c>
      <c r="N28" s="231"/>
      <c r="O28" s="232" t="s">
        <v>274</v>
      </c>
      <c r="P28" s="231"/>
      <c r="Q28" s="232" t="s">
        <v>274</v>
      </c>
      <c r="R28" s="130"/>
      <c r="S28" s="232" t="s">
        <v>274</v>
      </c>
      <c r="T28" s="231"/>
      <c r="U28" s="232" t="s">
        <v>274</v>
      </c>
      <c r="V28" s="231"/>
      <c r="W28" s="233" t="s">
        <v>274</v>
      </c>
      <c r="X28" s="115"/>
      <c r="Y28" s="169">
        <f>C28*X28</f>
        <v>0</v>
      </c>
      <c r="Z28" s="95"/>
      <c r="AA28" s="95"/>
      <c r="AB28" s="90"/>
      <c r="AC28" s="237"/>
      <c r="AD28" s="178"/>
      <c r="AE28" s="180"/>
      <c r="AF28" s="179"/>
      <c r="AG28" s="179"/>
      <c r="AH28" s="179"/>
      <c r="AI28" s="98"/>
    </row>
    <row r="29" spans="1:35" ht="34.15" customHeight="1" thickBot="1">
      <c r="B29" s="213" t="s">
        <v>87</v>
      </c>
      <c r="C29" s="114">
        <v>1</v>
      </c>
      <c r="D29" s="232" t="s">
        <v>274</v>
      </c>
      <c r="E29" s="159"/>
      <c r="F29" s="231"/>
      <c r="G29" s="232" t="s">
        <v>274</v>
      </c>
      <c r="H29" s="231"/>
      <c r="I29" s="232" t="s">
        <v>274</v>
      </c>
      <c r="J29" s="231"/>
      <c r="K29" s="232" t="s">
        <v>274</v>
      </c>
      <c r="L29" s="231"/>
      <c r="M29" s="232" t="s">
        <v>274</v>
      </c>
      <c r="N29" s="231"/>
      <c r="O29" s="232" t="s">
        <v>274</v>
      </c>
      <c r="P29" s="231"/>
      <c r="Q29" s="232" t="s">
        <v>274</v>
      </c>
      <c r="R29" s="130"/>
      <c r="S29" s="232" t="s">
        <v>274</v>
      </c>
      <c r="T29" s="231"/>
      <c r="U29" s="232" t="s">
        <v>274</v>
      </c>
      <c r="V29" s="231"/>
      <c r="W29" s="233" t="s">
        <v>274</v>
      </c>
      <c r="X29" s="116"/>
      <c r="Y29" s="169">
        <f>C29*X29</f>
        <v>0</v>
      </c>
      <c r="Z29" s="51"/>
      <c r="AA29" s="51"/>
      <c r="AB29" s="47"/>
      <c r="AC29" s="244"/>
      <c r="AD29" s="49"/>
      <c r="AE29" s="64"/>
      <c r="AF29" s="65"/>
      <c r="AG29" s="65"/>
      <c r="AH29" s="65"/>
      <c r="AI29" s="66"/>
    </row>
    <row r="30" spans="1:35" ht="23.25" thickBot="1">
      <c r="B30" s="5" t="s">
        <v>28</v>
      </c>
      <c r="C30" s="37">
        <f t="shared" ref="C30:W30" si="1">SUM(C11:C29)</f>
        <v>12</v>
      </c>
      <c r="D30" s="38">
        <f>SUM(D11:D29)</f>
        <v>9</v>
      </c>
      <c r="E30" s="37">
        <f>SUM(E11:E29)</f>
        <v>12</v>
      </c>
      <c r="F30" s="38">
        <f t="shared" si="1"/>
        <v>0</v>
      </c>
      <c r="G30" s="38">
        <f t="shared" si="1"/>
        <v>0</v>
      </c>
      <c r="H30" s="38">
        <f t="shared" si="1"/>
        <v>0</v>
      </c>
      <c r="I30" s="38">
        <f t="shared" si="1"/>
        <v>0</v>
      </c>
      <c r="J30" s="38">
        <f t="shared" si="1"/>
        <v>0</v>
      </c>
      <c r="K30" s="38">
        <f t="shared" si="1"/>
        <v>0</v>
      </c>
      <c r="L30" s="38">
        <f t="shared" si="1"/>
        <v>0</v>
      </c>
      <c r="M30" s="38">
        <f t="shared" si="1"/>
        <v>0</v>
      </c>
      <c r="N30" s="38">
        <f t="shared" si="1"/>
        <v>0</v>
      </c>
      <c r="O30" s="38">
        <f t="shared" si="1"/>
        <v>0</v>
      </c>
      <c r="P30" s="38">
        <f t="shared" si="1"/>
        <v>0</v>
      </c>
      <c r="Q30" s="38">
        <f t="shared" si="1"/>
        <v>0</v>
      </c>
      <c r="R30" s="38">
        <f t="shared" si="1"/>
        <v>0</v>
      </c>
      <c r="S30" s="38">
        <f t="shared" si="1"/>
        <v>0</v>
      </c>
      <c r="T30" s="38">
        <f t="shared" si="1"/>
        <v>0</v>
      </c>
      <c r="U30" s="38">
        <f t="shared" si="1"/>
        <v>0</v>
      </c>
      <c r="V30" s="38">
        <f t="shared" si="1"/>
        <v>0</v>
      </c>
      <c r="W30" s="38">
        <f t="shared" si="1"/>
        <v>0</v>
      </c>
      <c r="X30" s="37">
        <f ca="1">SUM(X11:X38)</f>
        <v>0</v>
      </c>
      <c r="Y30" s="245" t="e">
        <f ca="1">SUM(Y11:Y38)</f>
        <v>#REF!</v>
      </c>
      <c r="Z30" s="246" t="s">
        <v>45</v>
      </c>
      <c r="AA30" s="247" t="s">
        <v>46</v>
      </c>
      <c r="AB30" s="247"/>
      <c r="AC30" s="218"/>
      <c r="AD30" s="218"/>
      <c r="AE30" s="218"/>
      <c r="AF30" s="218"/>
      <c r="AG30" s="218"/>
      <c r="AH30" s="218"/>
      <c r="AI30" s="248"/>
    </row>
    <row r="31" spans="1:35" ht="22.15" customHeight="1" thickBot="1">
      <c r="A31" s="473" t="s">
        <v>278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115"/>
      <c r="Y31" s="169"/>
      <c r="Z31" s="91"/>
      <c r="AA31" s="91"/>
      <c r="AB31" s="238"/>
      <c r="AC31" s="239"/>
      <c r="AD31" s="240"/>
      <c r="AE31" s="241"/>
      <c r="AF31" s="242"/>
      <c r="AG31" s="242"/>
      <c r="AH31" s="242"/>
      <c r="AI31" s="243"/>
    </row>
    <row r="32" spans="1:35" ht="19.5" thickBot="1">
      <c r="B32" s="210" t="s">
        <v>198</v>
      </c>
      <c r="C32" s="431">
        <v>0.5</v>
      </c>
      <c r="D32" s="433"/>
      <c r="E32" s="278"/>
      <c r="F32" s="431"/>
      <c r="G32" s="433"/>
      <c r="H32" s="431"/>
      <c r="I32" s="433"/>
      <c r="J32" s="431"/>
      <c r="K32" s="433"/>
      <c r="L32" s="431"/>
      <c r="M32" s="433"/>
      <c r="N32" s="431"/>
      <c r="O32" s="433"/>
      <c r="P32" s="431"/>
      <c r="Q32" s="433"/>
      <c r="R32" s="431"/>
      <c r="S32" s="433"/>
      <c r="T32" s="431"/>
      <c r="U32" s="433"/>
      <c r="V32" s="431"/>
      <c r="W32" s="433"/>
      <c r="X32" s="115"/>
      <c r="Y32" s="169"/>
      <c r="Z32" s="95"/>
      <c r="AA32" s="95"/>
      <c r="AB32" s="94"/>
      <c r="AC32" s="236"/>
      <c r="AD32" s="92"/>
      <c r="AE32" s="93"/>
      <c r="AF32" s="99"/>
      <c r="AG32" s="99"/>
      <c r="AH32" s="99"/>
      <c r="AI32" s="69"/>
    </row>
    <row r="33" spans="1:35" ht="24" customHeight="1" thickBot="1">
      <c r="B33" s="163" t="s">
        <v>128</v>
      </c>
      <c r="C33" s="431"/>
      <c r="D33" s="433"/>
      <c r="E33" s="278"/>
      <c r="F33" s="431"/>
      <c r="G33" s="433"/>
      <c r="H33" s="431"/>
      <c r="I33" s="433"/>
      <c r="J33" s="431"/>
      <c r="K33" s="433"/>
      <c r="L33" s="431"/>
      <c r="M33" s="433"/>
      <c r="N33" s="431"/>
      <c r="O33" s="433"/>
      <c r="P33" s="431"/>
      <c r="Q33" s="433"/>
      <c r="R33" s="431"/>
      <c r="S33" s="433"/>
      <c r="T33" s="431"/>
      <c r="U33" s="433"/>
      <c r="V33" s="431"/>
      <c r="W33" s="433"/>
      <c r="X33" s="115"/>
      <c r="Y33" s="169"/>
      <c r="Z33" s="95"/>
      <c r="AA33" s="95"/>
      <c r="AB33" s="94"/>
      <c r="AC33" s="236"/>
      <c r="AD33" s="92"/>
      <c r="AE33" s="93"/>
      <c r="AF33" s="99"/>
      <c r="AG33" s="99"/>
      <c r="AH33" s="99"/>
      <c r="AI33" s="69"/>
    </row>
    <row r="34" spans="1:35" ht="38.25" thickBot="1">
      <c r="B34" s="249" t="s">
        <v>129</v>
      </c>
      <c r="C34" s="431"/>
      <c r="D34" s="433"/>
      <c r="E34" s="278"/>
      <c r="F34" s="431"/>
      <c r="G34" s="433"/>
      <c r="H34" s="431"/>
      <c r="I34" s="433"/>
      <c r="J34" s="431"/>
      <c r="K34" s="433"/>
      <c r="L34" s="431"/>
      <c r="M34" s="433"/>
      <c r="N34" s="431"/>
      <c r="O34" s="433"/>
      <c r="P34" s="431"/>
      <c r="Q34" s="433"/>
      <c r="R34" s="431"/>
      <c r="S34" s="433"/>
      <c r="T34" s="431"/>
      <c r="U34" s="433"/>
      <c r="V34" s="431"/>
      <c r="W34" s="433"/>
      <c r="X34" s="115"/>
      <c r="Y34" s="169"/>
      <c r="Z34" s="95"/>
      <c r="AA34" s="95"/>
      <c r="AB34" s="94"/>
      <c r="AC34" s="236"/>
      <c r="AD34" s="92"/>
      <c r="AE34" s="93"/>
      <c r="AF34" s="99"/>
      <c r="AG34" s="99"/>
      <c r="AH34" s="99"/>
      <c r="AI34" s="69"/>
    </row>
    <row r="35" spans="1:35" ht="19.5" thickBot="1">
      <c r="A35" s="218"/>
      <c r="B35" s="250" t="s">
        <v>279</v>
      </c>
      <c r="C35" s="456">
        <f>C32+C33+C34</f>
        <v>0.5</v>
      </c>
      <c r="D35" s="435"/>
      <c r="E35" s="436"/>
      <c r="F35" s="434">
        <f t="shared" ref="F35" si="2">F32+F33+F34</f>
        <v>0</v>
      </c>
      <c r="G35" s="436"/>
      <c r="H35" s="434">
        <f t="shared" ref="H35" si="3">H32+H33+H34</f>
        <v>0</v>
      </c>
      <c r="I35" s="436"/>
      <c r="J35" s="434">
        <f t="shared" ref="J35" si="4">J32+J33+J34</f>
        <v>0</v>
      </c>
      <c r="K35" s="436"/>
      <c r="L35" s="434">
        <f t="shared" ref="L35" si="5">L32+L33+L34</f>
        <v>0</v>
      </c>
      <c r="M35" s="436"/>
      <c r="N35" s="434">
        <f t="shared" ref="N35" si="6">N32+N33+N34</f>
        <v>0</v>
      </c>
      <c r="O35" s="436"/>
      <c r="P35" s="434">
        <f t="shared" ref="P35" si="7">P32+P33+P34</f>
        <v>0</v>
      </c>
      <c r="Q35" s="436"/>
      <c r="R35" s="434">
        <f t="shared" ref="R35" si="8">R32+R33+R34</f>
        <v>0</v>
      </c>
      <c r="S35" s="436"/>
      <c r="T35" s="434">
        <f t="shared" ref="T35" si="9">T32+T33+T34</f>
        <v>0</v>
      </c>
      <c r="U35" s="436"/>
      <c r="V35" s="434">
        <f t="shared" ref="V35" si="10">V32+V33+V34</f>
        <v>0</v>
      </c>
      <c r="W35" s="436"/>
      <c r="X35" s="115"/>
      <c r="Y35" s="169"/>
      <c r="Z35" s="95"/>
      <c r="AA35" s="95"/>
      <c r="AB35" s="94"/>
      <c r="AC35" s="236"/>
      <c r="AD35" s="92"/>
      <c r="AE35" s="93"/>
      <c r="AF35" s="99"/>
      <c r="AG35" s="99"/>
      <c r="AH35" s="99"/>
      <c r="AI35" s="69"/>
    </row>
    <row r="36" spans="1:35" ht="19.5" thickBot="1">
      <c r="A36" s="472" t="s">
        <v>280</v>
      </c>
      <c r="B36" s="472"/>
      <c r="C36" s="456">
        <f>C30+D30+C35+E30</f>
        <v>33.5</v>
      </c>
      <c r="D36" s="435"/>
      <c r="E36" s="436"/>
      <c r="F36" s="434">
        <f t="shared" ref="F36" si="11">F30+G30+F35</f>
        <v>0</v>
      </c>
      <c r="G36" s="436"/>
      <c r="H36" s="434">
        <f t="shared" ref="H36" si="12">H30+I30+H35</f>
        <v>0</v>
      </c>
      <c r="I36" s="436"/>
      <c r="J36" s="434">
        <f t="shared" ref="J36" si="13">J30+K30+J35</f>
        <v>0</v>
      </c>
      <c r="K36" s="436"/>
      <c r="L36" s="434">
        <f t="shared" ref="L36" si="14">L30+M30+L35</f>
        <v>0</v>
      </c>
      <c r="M36" s="436"/>
      <c r="N36" s="434">
        <f t="shared" ref="N36" si="15">N30+O30+N35</f>
        <v>0</v>
      </c>
      <c r="O36" s="436"/>
      <c r="P36" s="434">
        <f t="shared" ref="P36" si="16">P30+Q30+P35</f>
        <v>0</v>
      </c>
      <c r="Q36" s="436"/>
      <c r="R36" s="434">
        <f t="shared" ref="R36" si="17">R30+S30+R35</f>
        <v>0</v>
      </c>
      <c r="S36" s="436"/>
      <c r="T36" s="434">
        <f t="shared" ref="T36" si="18">T30+U30+T35</f>
        <v>0</v>
      </c>
      <c r="U36" s="436"/>
      <c r="V36" s="434">
        <f t="shared" ref="V36" si="19">V30+W30+V35</f>
        <v>0</v>
      </c>
      <c r="W36" s="436"/>
      <c r="X36" s="115"/>
      <c r="Y36" s="169"/>
      <c r="Z36" s="95"/>
      <c r="AA36" s="95"/>
      <c r="AB36" s="94"/>
      <c r="AC36" s="236"/>
      <c r="AD36" s="92"/>
      <c r="AE36" s="93"/>
      <c r="AF36" s="99"/>
      <c r="AG36" s="99"/>
      <c r="AH36" s="99"/>
      <c r="AI36" s="69"/>
    </row>
    <row r="37" spans="1:35" ht="19.5" thickBot="1">
      <c r="A37" s="472" t="s">
        <v>281</v>
      </c>
      <c r="B37" s="472"/>
      <c r="C37" s="456">
        <f>C36*34</f>
        <v>1139</v>
      </c>
      <c r="D37" s="435"/>
      <c r="E37" s="435"/>
      <c r="F37" s="435">
        <f t="shared" ref="F37" si="20">F36*34</f>
        <v>0</v>
      </c>
      <c r="G37" s="436"/>
      <c r="H37" s="435">
        <f t="shared" ref="H37" si="21">H36*34</f>
        <v>0</v>
      </c>
      <c r="I37" s="436"/>
      <c r="J37" s="435">
        <f t="shared" ref="J37" si="22">J36*34</f>
        <v>0</v>
      </c>
      <c r="K37" s="436"/>
      <c r="L37" s="435">
        <f t="shared" ref="L37" si="23">L36*34</f>
        <v>0</v>
      </c>
      <c r="M37" s="436"/>
      <c r="N37" s="435">
        <f t="shared" ref="N37" si="24">N36*34</f>
        <v>0</v>
      </c>
      <c r="O37" s="436"/>
      <c r="P37" s="435">
        <f t="shared" ref="P37" si="25">P36*34</f>
        <v>0</v>
      </c>
      <c r="Q37" s="436"/>
      <c r="R37" s="435">
        <f t="shared" ref="R37" si="26">R36*34</f>
        <v>0</v>
      </c>
      <c r="S37" s="436"/>
      <c r="T37" s="435">
        <f t="shared" ref="T37" si="27">T36*34</f>
        <v>0</v>
      </c>
      <c r="U37" s="436"/>
      <c r="V37" s="435">
        <f t="shared" ref="V37" si="28">V36*34</f>
        <v>0</v>
      </c>
      <c r="W37" s="436"/>
      <c r="X37" s="115"/>
      <c r="Y37" s="169"/>
      <c r="Z37" s="95"/>
      <c r="AA37" s="95"/>
      <c r="AB37" s="94"/>
      <c r="AC37" s="236"/>
      <c r="AD37" s="92"/>
      <c r="AE37" s="93"/>
      <c r="AF37" s="99"/>
      <c r="AG37" s="99"/>
      <c r="AH37" s="99"/>
      <c r="AI37" s="69"/>
    </row>
    <row r="38" spans="1:35" ht="38.25" thickBot="1">
      <c r="B38" s="251" t="s">
        <v>84</v>
      </c>
      <c r="C38" s="431">
        <v>2.5</v>
      </c>
      <c r="D38" s="432"/>
      <c r="E38" s="433"/>
      <c r="F38" s="431"/>
      <c r="G38" s="433"/>
      <c r="H38" s="431"/>
      <c r="I38" s="433"/>
      <c r="J38" s="431"/>
      <c r="K38" s="433"/>
      <c r="L38" s="431"/>
      <c r="M38" s="433"/>
      <c r="N38" s="431"/>
      <c r="O38" s="433"/>
      <c r="P38" s="431"/>
      <c r="Q38" s="433"/>
      <c r="R38" s="431"/>
      <c r="S38" s="433"/>
      <c r="T38" s="431"/>
      <c r="U38" s="433"/>
      <c r="V38" s="431"/>
      <c r="W38" s="433"/>
      <c r="X38" s="115"/>
      <c r="Y38" s="169"/>
      <c r="Z38" s="95"/>
      <c r="AA38" s="95"/>
      <c r="AB38" s="94"/>
      <c r="AC38" s="236"/>
      <c r="AD38" s="92"/>
      <c r="AE38" s="93"/>
      <c r="AF38" s="99"/>
      <c r="AG38" s="99"/>
      <c r="AH38" s="99"/>
      <c r="AI38" s="69"/>
    </row>
    <row r="39" spans="1:35" ht="19.5" thickBot="1">
      <c r="A39" s="470" t="s">
        <v>282</v>
      </c>
      <c r="B39" s="471"/>
      <c r="C39" s="434">
        <f>C36+C38</f>
        <v>36</v>
      </c>
      <c r="D39" s="435"/>
      <c r="E39" s="436"/>
      <c r="F39" s="434">
        <f t="shared" ref="F39" si="29">F36+F38</f>
        <v>0</v>
      </c>
      <c r="G39" s="436"/>
      <c r="H39" s="434">
        <f t="shared" ref="H39" si="30">H36+H38</f>
        <v>0</v>
      </c>
      <c r="I39" s="436"/>
      <c r="J39" s="434">
        <f t="shared" ref="J39" si="31">J36+J38</f>
        <v>0</v>
      </c>
      <c r="K39" s="436"/>
      <c r="L39" s="434">
        <f t="shared" ref="L39" si="32">L36+L38</f>
        <v>0</v>
      </c>
      <c r="M39" s="436"/>
      <c r="N39" s="434">
        <f t="shared" ref="N39" si="33">N36+N38</f>
        <v>0</v>
      </c>
      <c r="O39" s="436"/>
      <c r="P39" s="434">
        <f t="shared" ref="P39" si="34">P36+P38</f>
        <v>0</v>
      </c>
      <c r="Q39" s="436"/>
      <c r="R39" s="434">
        <f t="shared" ref="R39" si="35">R36+R38</f>
        <v>0</v>
      </c>
      <c r="S39" s="436"/>
      <c r="T39" s="434">
        <f t="shared" ref="T39" si="36">T36+T38</f>
        <v>0</v>
      </c>
      <c r="U39" s="436"/>
      <c r="V39" s="434">
        <f t="shared" ref="V39" si="37">V36+V38</f>
        <v>0</v>
      </c>
      <c r="W39" s="436"/>
      <c r="X39" s="115"/>
      <c r="Y39" s="169"/>
      <c r="Z39" s="95"/>
      <c r="AA39" s="95"/>
      <c r="AB39" s="94"/>
      <c r="AC39" s="236"/>
      <c r="AD39" s="92"/>
      <c r="AE39" s="93"/>
      <c r="AF39" s="99"/>
      <c r="AG39" s="99"/>
      <c r="AH39" s="99"/>
      <c r="AI39" s="69"/>
    </row>
    <row r="40" spans="1:35" ht="19.5" thickBot="1">
      <c r="B40" s="252" t="s">
        <v>41</v>
      </c>
      <c r="C40" s="437">
        <v>34</v>
      </c>
      <c r="D40" s="438"/>
      <c r="E40" s="439"/>
      <c r="F40" s="437">
        <v>34</v>
      </c>
      <c r="G40" s="439"/>
      <c r="H40" s="437">
        <v>34</v>
      </c>
      <c r="I40" s="439"/>
      <c r="J40" s="437">
        <v>34</v>
      </c>
      <c r="K40" s="439"/>
      <c r="L40" s="437">
        <v>34</v>
      </c>
      <c r="M40" s="439"/>
      <c r="N40" s="437">
        <v>34</v>
      </c>
      <c r="O40" s="439"/>
      <c r="P40" s="437">
        <v>34</v>
      </c>
      <c r="Q40" s="439"/>
      <c r="R40" s="437">
        <v>34</v>
      </c>
      <c r="S40" s="439"/>
      <c r="T40" s="437">
        <v>34</v>
      </c>
      <c r="U40" s="439"/>
      <c r="V40" s="437">
        <v>34</v>
      </c>
      <c r="W40" s="439"/>
      <c r="X40" s="253"/>
      <c r="Y40" s="254"/>
      <c r="Z40" s="255">
        <v>6</v>
      </c>
      <c r="AA40" s="255">
        <v>40</v>
      </c>
      <c r="AB40" s="256"/>
      <c r="AI40" s="59"/>
    </row>
    <row r="41" spans="1:35" ht="32.450000000000003" customHeight="1" thickBot="1">
      <c r="B41" s="257" t="s">
        <v>283</v>
      </c>
      <c r="C41" s="437">
        <v>1156</v>
      </c>
      <c r="D41" s="438"/>
      <c r="E41" s="439"/>
      <c r="F41" s="437">
        <v>1156</v>
      </c>
      <c r="G41" s="439"/>
      <c r="H41" s="437">
        <v>1156</v>
      </c>
      <c r="I41" s="439"/>
      <c r="J41" s="437">
        <v>1156</v>
      </c>
      <c r="K41" s="439"/>
      <c r="L41" s="437">
        <v>1156</v>
      </c>
      <c r="M41" s="439"/>
      <c r="N41" s="437">
        <v>1156</v>
      </c>
      <c r="O41" s="439"/>
      <c r="P41" s="437">
        <v>1156</v>
      </c>
      <c r="Q41" s="439"/>
      <c r="R41" s="437">
        <v>1156</v>
      </c>
      <c r="S41" s="439"/>
      <c r="T41" s="437">
        <v>1156</v>
      </c>
      <c r="U41" s="439"/>
      <c r="V41" s="437">
        <v>1156</v>
      </c>
      <c r="W41" s="439"/>
      <c r="X41" s="253"/>
      <c r="Y41" s="254"/>
      <c r="Z41" s="255"/>
      <c r="AA41" s="255"/>
      <c r="AB41" s="256"/>
      <c r="AI41" s="59"/>
    </row>
    <row r="42" spans="1:35" ht="18.75" customHeight="1" thickBot="1">
      <c r="B42" s="252" t="s">
        <v>42</v>
      </c>
      <c r="C42" s="437">
        <v>37</v>
      </c>
      <c r="D42" s="438"/>
      <c r="E42" s="439"/>
      <c r="F42" s="437">
        <v>37</v>
      </c>
      <c r="G42" s="439"/>
      <c r="H42" s="437">
        <v>37</v>
      </c>
      <c r="I42" s="439"/>
      <c r="J42" s="437">
        <v>37</v>
      </c>
      <c r="K42" s="439"/>
      <c r="L42" s="437">
        <v>37</v>
      </c>
      <c r="M42" s="439"/>
      <c r="N42" s="437">
        <v>37</v>
      </c>
      <c r="O42" s="439"/>
      <c r="P42" s="437">
        <v>37</v>
      </c>
      <c r="Q42" s="439"/>
      <c r="R42" s="437">
        <v>37</v>
      </c>
      <c r="S42" s="439"/>
      <c r="T42" s="437">
        <v>37</v>
      </c>
      <c r="U42" s="439"/>
      <c r="V42" s="437">
        <v>37</v>
      </c>
      <c r="W42" s="439"/>
      <c r="X42" s="253"/>
      <c r="Y42" s="254"/>
      <c r="Z42" s="255">
        <v>3</v>
      </c>
      <c r="AA42" s="255">
        <v>40</v>
      </c>
      <c r="AB42" s="256"/>
      <c r="AI42" s="59"/>
    </row>
    <row r="43" spans="1:35" ht="48.75" thickBot="1">
      <c r="B43" s="257" t="s">
        <v>283</v>
      </c>
      <c r="C43" s="437">
        <v>1258</v>
      </c>
      <c r="D43" s="438"/>
      <c r="E43" s="439"/>
      <c r="F43" s="437">
        <v>1258</v>
      </c>
      <c r="G43" s="439"/>
      <c r="H43" s="437">
        <v>1258</v>
      </c>
      <c r="I43" s="439"/>
      <c r="J43" s="437">
        <v>1258</v>
      </c>
      <c r="K43" s="439"/>
      <c r="L43" s="437">
        <v>1258</v>
      </c>
      <c r="M43" s="439"/>
      <c r="N43" s="437">
        <v>1258</v>
      </c>
      <c r="O43" s="439"/>
      <c r="P43" s="437">
        <v>1258</v>
      </c>
      <c r="Q43" s="439"/>
      <c r="R43" s="437">
        <v>1258</v>
      </c>
      <c r="S43" s="439"/>
      <c r="T43" s="437">
        <v>1258</v>
      </c>
      <c r="U43" s="439"/>
      <c r="V43" s="437">
        <v>1258</v>
      </c>
      <c r="W43" s="439"/>
      <c r="Z43" s="218"/>
      <c r="AA43" s="218"/>
      <c r="AB43" s="183"/>
      <c r="AI43" s="59"/>
    </row>
    <row r="44" spans="1:35" s="259" customFormat="1" ht="35.450000000000003" customHeight="1">
      <c r="A44" s="465" t="s">
        <v>284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7"/>
      <c r="AB44" s="258"/>
      <c r="AI44" s="260"/>
    </row>
    <row r="45" spans="1:35">
      <c r="B45" s="468" t="s">
        <v>81</v>
      </c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Z45" s="261"/>
      <c r="AA45" s="261"/>
      <c r="AB45" s="183"/>
      <c r="AI45" s="59"/>
    </row>
    <row r="46" spans="1:35" ht="52.5" customHeight="1">
      <c r="A46" s="262" t="s">
        <v>285</v>
      </c>
      <c r="B46" s="446" t="s">
        <v>54</v>
      </c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263" t="s">
        <v>55</v>
      </c>
      <c r="Z46" s="264" t="s">
        <v>56</v>
      </c>
      <c r="AA46" s="265" t="s">
        <v>286</v>
      </c>
      <c r="AB46" s="265"/>
      <c r="AC46" s="446" t="s">
        <v>2</v>
      </c>
      <c r="AD46" s="446"/>
      <c r="AE46" s="446"/>
      <c r="AI46" s="59"/>
    </row>
    <row r="47" spans="1:35" s="11" customFormat="1" ht="15.75">
      <c r="A47" s="266">
        <v>1</v>
      </c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267"/>
      <c r="Z47" s="268"/>
      <c r="AA47" s="269"/>
      <c r="AB47" s="269"/>
      <c r="AC47" s="464"/>
      <c r="AD47" s="464"/>
      <c r="AE47" s="464"/>
      <c r="AI47" s="60"/>
    </row>
    <row r="48" spans="1:35" s="11" customFormat="1" ht="15.75">
      <c r="A48" s="266">
        <v>2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267"/>
      <c r="Z48" s="268"/>
      <c r="AA48" s="269"/>
      <c r="AB48" s="269"/>
      <c r="AC48" s="464"/>
      <c r="AD48" s="464"/>
      <c r="AE48" s="464"/>
      <c r="AI48" s="60"/>
    </row>
    <row r="49" spans="1:35" s="11" customFormat="1" ht="15.75">
      <c r="A49" s="266">
        <v>3</v>
      </c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267"/>
      <c r="Z49" s="268"/>
      <c r="AA49" s="269"/>
      <c r="AB49" s="269"/>
      <c r="AC49" s="464"/>
      <c r="AD49" s="464"/>
      <c r="AE49" s="464"/>
      <c r="AI49" s="60"/>
    </row>
    <row r="50" spans="1:35" s="11" customFormat="1" ht="15.75">
      <c r="A50" s="266">
        <v>4</v>
      </c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267"/>
      <c r="Z50" s="268"/>
      <c r="AA50" s="269"/>
      <c r="AB50" s="269"/>
      <c r="AC50" s="464"/>
      <c r="AD50" s="464"/>
      <c r="AE50" s="464"/>
      <c r="AI50" s="60"/>
    </row>
    <row r="51" spans="1:35" s="11" customFormat="1" ht="15.75">
      <c r="A51" s="266">
        <v>5</v>
      </c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267"/>
      <c r="Z51" s="268"/>
      <c r="AA51" s="269"/>
      <c r="AB51" s="269"/>
      <c r="AC51" s="464"/>
      <c r="AD51" s="464"/>
      <c r="AE51" s="464"/>
      <c r="AI51" s="60"/>
    </row>
    <row r="52" spans="1:35" s="11" customFormat="1" ht="15.75">
      <c r="A52" s="266">
        <v>6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267"/>
      <c r="Z52" s="268"/>
      <c r="AA52" s="269"/>
      <c r="AB52" s="269"/>
      <c r="AC52" s="464"/>
      <c r="AD52" s="464"/>
      <c r="AE52" s="464"/>
      <c r="AI52" s="60"/>
    </row>
    <row r="53" spans="1:35" s="11" customFormat="1" ht="15.75">
      <c r="A53" s="266">
        <v>7</v>
      </c>
      <c r="B53" s="445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267"/>
      <c r="Z53" s="268"/>
      <c r="AA53" s="269"/>
      <c r="AB53" s="269"/>
      <c r="AC53" s="464"/>
      <c r="AD53" s="464"/>
      <c r="AE53" s="464"/>
      <c r="AI53" s="60"/>
    </row>
    <row r="54" spans="1:35" s="11" customFormat="1" ht="15.75">
      <c r="A54" s="266">
        <v>8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267"/>
      <c r="Z54" s="268"/>
      <c r="AA54" s="269"/>
      <c r="AB54" s="269"/>
      <c r="AC54" s="464"/>
      <c r="AD54" s="464"/>
      <c r="AE54" s="464"/>
      <c r="AI54" s="60"/>
    </row>
    <row r="55" spans="1:35" s="11" customFormat="1" ht="15.75">
      <c r="A55" s="266">
        <v>9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267"/>
      <c r="Z55" s="268"/>
      <c r="AA55" s="269"/>
      <c r="AB55" s="269"/>
      <c r="AC55" s="464"/>
      <c r="AD55" s="464"/>
      <c r="AE55" s="464"/>
      <c r="AI55" s="60"/>
    </row>
    <row r="56" spans="1:35" s="11" customFormat="1" ht="15.75">
      <c r="A56" s="266">
        <v>10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267"/>
      <c r="Z56" s="268"/>
      <c r="AA56" s="269"/>
      <c r="AB56" s="269"/>
      <c r="AC56" s="464"/>
      <c r="AD56" s="464"/>
      <c r="AE56" s="464"/>
      <c r="AI56" s="60"/>
    </row>
    <row r="57" spans="1:35">
      <c r="B57" s="441" t="s">
        <v>73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442"/>
      <c r="Q57" s="442"/>
      <c r="R57" s="442"/>
      <c r="S57" s="442"/>
      <c r="T57" s="442"/>
      <c r="U57" s="442"/>
      <c r="V57" s="442"/>
      <c r="W57" s="442"/>
    </row>
    <row r="58" spans="1:35" ht="52.15" customHeight="1">
      <c r="A58" s="443" t="s">
        <v>47</v>
      </c>
      <c r="B58" s="443"/>
      <c r="C58" s="444" t="s">
        <v>145</v>
      </c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270" t="s">
        <v>48</v>
      </c>
      <c r="Y58" s="271"/>
      <c r="Z58" s="263" t="s">
        <v>56</v>
      </c>
      <c r="AA58" s="271" t="s">
        <v>286</v>
      </c>
      <c r="AB58" s="271" t="s">
        <v>158</v>
      </c>
      <c r="AC58" s="271" t="s">
        <v>49</v>
      </c>
      <c r="AD58" s="272"/>
      <c r="AE58" s="272"/>
    </row>
    <row r="59" spans="1:35" ht="15.75">
      <c r="A59" s="463" t="s">
        <v>137</v>
      </c>
      <c r="B59" s="463"/>
      <c r="C59" s="440" t="s">
        <v>287</v>
      </c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  <c r="U59" s="440"/>
      <c r="V59" s="440"/>
      <c r="W59" s="440"/>
      <c r="X59" s="273"/>
      <c r="Y59" s="274"/>
      <c r="Z59" s="275"/>
      <c r="AA59" s="275"/>
      <c r="AB59" s="275"/>
      <c r="AC59" s="274"/>
      <c r="AD59" s="276"/>
      <c r="AE59" s="276"/>
    </row>
    <row r="60" spans="1:35" ht="74.25" customHeight="1">
      <c r="A60" s="280">
        <v>1</v>
      </c>
      <c r="B60" s="285" t="s">
        <v>137</v>
      </c>
      <c r="C60" s="460" t="s">
        <v>315</v>
      </c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2"/>
      <c r="X60" s="218"/>
      <c r="Y60" s="274"/>
      <c r="Z60" s="286" t="s">
        <v>212</v>
      </c>
      <c r="AA60" s="275">
        <v>0.5</v>
      </c>
      <c r="AB60" s="275"/>
      <c r="AC60" s="307" t="s">
        <v>321</v>
      </c>
      <c r="AD60" s="276"/>
      <c r="AE60" s="276"/>
    </row>
    <row r="61" spans="1:35" ht="78.75">
      <c r="A61" s="281" t="s">
        <v>166</v>
      </c>
      <c r="B61" s="285" t="s">
        <v>293</v>
      </c>
      <c r="C61" s="457" t="s">
        <v>316</v>
      </c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9"/>
      <c r="X61" s="273">
        <v>1</v>
      </c>
      <c r="Y61" s="274"/>
      <c r="Z61" s="286" t="s">
        <v>212</v>
      </c>
      <c r="AA61" s="275">
        <v>0.5</v>
      </c>
      <c r="AB61" s="275"/>
      <c r="AC61" s="307" t="s">
        <v>322</v>
      </c>
      <c r="AD61" s="447"/>
      <c r="AE61" s="448"/>
    </row>
    <row r="62" spans="1:35" ht="81" customHeight="1">
      <c r="A62" s="281" t="s">
        <v>93</v>
      </c>
      <c r="B62" s="285" t="s">
        <v>139</v>
      </c>
      <c r="C62" s="428" t="s">
        <v>317</v>
      </c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30"/>
      <c r="X62" s="273">
        <v>1</v>
      </c>
      <c r="Y62" s="274"/>
      <c r="Z62" s="286" t="s">
        <v>212</v>
      </c>
      <c r="AA62" s="275">
        <v>0.5</v>
      </c>
      <c r="AB62" s="275"/>
      <c r="AC62" s="274"/>
      <c r="AD62" s="447"/>
      <c r="AE62" s="448"/>
    </row>
    <row r="63" spans="1:35" ht="66.75" customHeight="1">
      <c r="A63" s="281" t="s">
        <v>203</v>
      </c>
      <c r="B63" s="285" t="s">
        <v>140</v>
      </c>
      <c r="C63" s="460" t="s">
        <v>324</v>
      </c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2"/>
      <c r="X63" s="273"/>
      <c r="Y63" s="274"/>
      <c r="Z63" s="286" t="s">
        <v>212</v>
      </c>
      <c r="AA63" s="275">
        <v>0.5</v>
      </c>
      <c r="AB63" s="275"/>
      <c r="AC63" s="308" t="s">
        <v>323</v>
      </c>
      <c r="AD63" s="447"/>
      <c r="AE63" s="448"/>
    </row>
    <row r="64" spans="1:35" ht="64.5" customHeight="1">
      <c r="A64" s="281" t="s">
        <v>94</v>
      </c>
      <c r="B64" s="285" t="s">
        <v>141</v>
      </c>
      <c r="C64" s="457" t="s">
        <v>304</v>
      </c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9"/>
      <c r="X64" s="273"/>
      <c r="Y64" s="274"/>
      <c r="Z64" s="286" t="s">
        <v>212</v>
      </c>
      <c r="AA64" s="275">
        <v>0.5</v>
      </c>
      <c r="AB64" s="275"/>
      <c r="AC64" s="274" t="s">
        <v>325</v>
      </c>
      <c r="AD64" s="447"/>
      <c r="AE64" s="448"/>
    </row>
    <row r="65" spans="1:31" ht="78.75" customHeight="1">
      <c r="A65" s="281" t="s">
        <v>292</v>
      </c>
      <c r="B65" s="285" t="s">
        <v>294</v>
      </c>
      <c r="C65" s="440" t="s">
        <v>287</v>
      </c>
      <c r="D65" s="440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273"/>
      <c r="Y65" s="274"/>
      <c r="Z65" s="286"/>
      <c r="AA65" s="275"/>
      <c r="AB65" s="275"/>
      <c r="AC65" s="274"/>
      <c r="AD65" s="447"/>
      <c r="AE65" s="448"/>
    </row>
    <row r="66" spans="1:31" ht="63" customHeight="1">
      <c r="A66" s="281">
        <v>7</v>
      </c>
      <c r="B66" s="285" t="s">
        <v>143</v>
      </c>
      <c r="C66" s="425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  <c r="X66" s="273"/>
      <c r="Y66" s="274"/>
      <c r="Z66" s="286"/>
      <c r="AA66" s="275"/>
      <c r="AB66" s="275"/>
      <c r="AC66" s="274"/>
      <c r="AD66" s="283"/>
      <c r="AE66" s="284"/>
    </row>
    <row r="67" spans="1:31" ht="66" customHeight="1">
      <c r="A67" s="281">
        <v>8</v>
      </c>
      <c r="B67" s="285" t="s">
        <v>295</v>
      </c>
      <c r="C67" s="440" t="s">
        <v>287</v>
      </c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273"/>
      <c r="Y67" s="274"/>
      <c r="Z67" s="286"/>
      <c r="AA67" s="275"/>
      <c r="AB67" s="275"/>
      <c r="AC67" s="274"/>
      <c r="AD67" s="447"/>
      <c r="AE67" s="448"/>
    </row>
    <row r="68" spans="1:31" ht="18.75">
      <c r="A68" s="282"/>
      <c r="B68" s="449" t="s">
        <v>28</v>
      </c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49"/>
      <c r="Y68" s="449"/>
      <c r="Z68" s="449"/>
      <c r="AA68" s="277">
        <f>SUM(AA59:AA67)</f>
        <v>2.5</v>
      </c>
      <c r="AB68" s="277"/>
      <c r="AD68" s="183"/>
      <c r="AE68" s="183"/>
    </row>
  </sheetData>
  <mergeCells count="204">
    <mergeCell ref="X2:AF2"/>
    <mergeCell ref="Z5:AC5"/>
    <mergeCell ref="AD5:AI5"/>
    <mergeCell ref="A6:B6"/>
    <mergeCell ref="C6:Y6"/>
    <mergeCell ref="A7:A9"/>
    <mergeCell ref="C7:X7"/>
    <mergeCell ref="Y7:Y9"/>
    <mergeCell ref="Z7:AE7"/>
    <mergeCell ref="AF7:AI7"/>
    <mergeCell ref="AG8:AI8"/>
    <mergeCell ref="A13:A14"/>
    <mergeCell ref="A15:A16"/>
    <mergeCell ref="A17:A20"/>
    <mergeCell ref="A21:A23"/>
    <mergeCell ref="A24:A26"/>
    <mergeCell ref="A27:A28"/>
    <mergeCell ref="AB8:AC8"/>
    <mergeCell ref="AE8:AE9"/>
    <mergeCell ref="AF8:AF9"/>
    <mergeCell ref="A10:W10"/>
    <mergeCell ref="A11:A12"/>
    <mergeCell ref="P8:Q8"/>
    <mergeCell ref="R8:S8"/>
    <mergeCell ref="T8:U8"/>
    <mergeCell ref="V8:W8"/>
    <mergeCell ref="X8:X9"/>
    <mergeCell ref="Z8:AA8"/>
    <mergeCell ref="F8:G8"/>
    <mergeCell ref="H8:I8"/>
    <mergeCell ref="J8:K8"/>
    <mergeCell ref="L8:M8"/>
    <mergeCell ref="N8:O8"/>
    <mergeCell ref="A31:W31"/>
    <mergeCell ref="C32:D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V33:W33"/>
    <mergeCell ref="C34:D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C33:D33"/>
    <mergeCell ref="F33:G33"/>
    <mergeCell ref="H33:I33"/>
    <mergeCell ref="J33:K33"/>
    <mergeCell ref="L33:M33"/>
    <mergeCell ref="N33:O33"/>
    <mergeCell ref="P33:Q33"/>
    <mergeCell ref="R33:S33"/>
    <mergeCell ref="T33:U33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V36:W36"/>
    <mergeCell ref="A37:B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A36:B36"/>
    <mergeCell ref="F36:G36"/>
    <mergeCell ref="H36:I36"/>
    <mergeCell ref="J36:K36"/>
    <mergeCell ref="L36:M36"/>
    <mergeCell ref="N36:O36"/>
    <mergeCell ref="P36:Q36"/>
    <mergeCell ref="R36:S36"/>
    <mergeCell ref="T36:U36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A39:B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F40:G40"/>
    <mergeCell ref="H40:I40"/>
    <mergeCell ref="J40:K40"/>
    <mergeCell ref="L40:M40"/>
    <mergeCell ref="N40:O40"/>
    <mergeCell ref="J42:K42"/>
    <mergeCell ref="L42:M42"/>
    <mergeCell ref="N42:O42"/>
    <mergeCell ref="P40:Q40"/>
    <mergeCell ref="R40:S40"/>
    <mergeCell ref="T40:U40"/>
    <mergeCell ref="V40:W40"/>
    <mergeCell ref="F41:G41"/>
    <mergeCell ref="H41:I41"/>
    <mergeCell ref="J41:K41"/>
    <mergeCell ref="L41:M41"/>
    <mergeCell ref="N41:O41"/>
    <mergeCell ref="AC46:AE46"/>
    <mergeCell ref="B47:X47"/>
    <mergeCell ref="AC47:AE47"/>
    <mergeCell ref="B48:X48"/>
    <mergeCell ref="AC48:AE48"/>
    <mergeCell ref="P43:Q43"/>
    <mergeCell ref="R43:S43"/>
    <mergeCell ref="T43:U43"/>
    <mergeCell ref="V43:W43"/>
    <mergeCell ref="A44:AA44"/>
    <mergeCell ref="B45:W45"/>
    <mergeCell ref="F43:G43"/>
    <mergeCell ref="H43:I43"/>
    <mergeCell ref="J43:K43"/>
    <mergeCell ref="L43:M43"/>
    <mergeCell ref="N43:O43"/>
    <mergeCell ref="AC52:AE52"/>
    <mergeCell ref="B53:X53"/>
    <mergeCell ref="AC53:AE53"/>
    <mergeCell ref="B54:X54"/>
    <mergeCell ref="AC54:AE54"/>
    <mergeCell ref="B49:X49"/>
    <mergeCell ref="AC49:AE49"/>
    <mergeCell ref="B50:X50"/>
    <mergeCell ref="AC50:AE50"/>
    <mergeCell ref="B51:X51"/>
    <mergeCell ref="AC51:AE51"/>
    <mergeCell ref="AD67:AE67"/>
    <mergeCell ref="B68:Z68"/>
    <mergeCell ref="C8:E8"/>
    <mergeCell ref="Z17:Z19"/>
    <mergeCell ref="AA17:AA19"/>
    <mergeCell ref="C36:E36"/>
    <mergeCell ref="C35:E35"/>
    <mergeCell ref="C37:E37"/>
    <mergeCell ref="C64:W64"/>
    <mergeCell ref="AD64:AE64"/>
    <mergeCell ref="C65:W65"/>
    <mergeCell ref="AD65:AE65"/>
    <mergeCell ref="AD61:AE61"/>
    <mergeCell ref="C61:W61"/>
    <mergeCell ref="AD62:AE62"/>
    <mergeCell ref="C63:W63"/>
    <mergeCell ref="AD63:AE63"/>
    <mergeCell ref="A59:B59"/>
    <mergeCell ref="C59:W59"/>
    <mergeCell ref="C60:W60"/>
    <mergeCell ref="B55:X55"/>
    <mergeCell ref="AC55:AE55"/>
    <mergeCell ref="B56:X56"/>
    <mergeCell ref="AC56:AE56"/>
    <mergeCell ref="C66:W66"/>
    <mergeCell ref="C62:W62"/>
    <mergeCell ref="C38:E38"/>
    <mergeCell ref="C39:E39"/>
    <mergeCell ref="C40:E40"/>
    <mergeCell ref="C41:E41"/>
    <mergeCell ref="C42:E42"/>
    <mergeCell ref="C43:E43"/>
    <mergeCell ref="C67:W67"/>
    <mergeCell ref="B57:W57"/>
    <mergeCell ref="A58:B58"/>
    <mergeCell ref="C58:W58"/>
    <mergeCell ref="B52:X52"/>
    <mergeCell ref="B46:X46"/>
    <mergeCell ref="P42:Q42"/>
    <mergeCell ref="R42:S42"/>
    <mergeCell ref="T42:U42"/>
    <mergeCell ref="V42:W42"/>
    <mergeCell ref="P41:Q41"/>
    <mergeCell ref="R41:S41"/>
    <mergeCell ref="T41:U41"/>
    <mergeCell ref="V41:W41"/>
    <mergeCell ref="F42:G42"/>
    <mergeCell ref="H42:I42"/>
  </mergeCells>
  <hyperlinks>
    <hyperlink ref="AB11" r:id="rId1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zoomScale="60" zoomScaleNormal="60" workbookViewId="0">
      <pane xSplit="1" ySplit="9" topLeftCell="B23" activePane="bottomRight" state="frozen"/>
      <selection pane="topRight" activeCell="B1" sqref="B1"/>
      <selection pane="bottomLeft" activeCell="A11" sqref="A11"/>
      <selection pane="bottomRight" activeCell="M23" sqref="M23"/>
    </sheetView>
  </sheetViews>
  <sheetFormatPr defaultColWidth="8.85546875" defaultRowHeight="15"/>
  <cols>
    <col min="1" max="1" width="36.7109375" customWidth="1"/>
    <col min="2" max="2" width="15.85546875" customWidth="1"/>
    <col min="3" max="3" width="18.28515625" customWidth="1"/>
    <col min="4" max="4" width="11.7109375" customWidth="1"/>
    <col min="5" max="5" width="12.28515625" customWidth="1"/>
    <col min="6" max="6" width="17.28515625" customWidth="1"/>
    <col min="7" max="7" width="37.85546875" customWidth="1"/>
    <col min="8" max="8" width="17.28515625" customWidth="1"/>
    <col min="9" max="9" width="15.5703125" customWidth="1"/>
    <col min="10" max="10" width="34.140625" customWidth="1"/>
    <col min="11" max="11" width="15.7109375" customWidth="1"/>
    <col min="12" max="12" width="15.5703125" customWidth="1"/>
    <col min="13" max="13" width="16.28515625" customWidth="1"/>
  </cols>
  <sheetData>
    <row r="1" spans="1:13" ht="8.25" customHeight="1">
      <c r="B1" s="1"/>
    </row>
    <row r="2" spans="1:13" ht="20.25">
      <c r="A2" s="8"/>
      <c r="B2" s="342" t="s">
        <v>245</v>
      </c>
      <c r="C2" s="342"/>
      <c r="D2" s="342"/>
      <c r="E2" s="342"/>
      <c r="F2" s="342"/>
      <c r="G2" s="342"/>
      <c r="H2" s="342"/>
      <c r="I2" s="342"/>
    </row>
    <row r="3" spans="1:13">
      <c r="G3" s="12" t="s">
        <v>43</v>
      </c>
      <c r="H3" s="56">
        <v>3</v>
      </c>
      <c r="I3" s="57"/>
      <c r="J3" s="44"/>
      <c r="K3" s="44"/>
    </row>
    <row r="4" spans="1:13">
      <c r="G4" s="12" t="s">
        <v>44</v>
      </c>
      <c r="H4" s="56">
        <v>34</v>
      </c>
      <c r="I4" s="57"/>
      <c r="J4" s="44"/>
      <c r="K4" s="44"/>
    </row>
    <row r="5" spans="1:13">
      <c r="E5" s="485" t="s">
        <v>75</v>
      </c>
      <c r="F5" s="485"/>
      <c r="G5" s="485"/>
      <c r="H5" s="486" t="s">
        <v>242</v>
      </c>
      <c r="I5" s="487"/>
      <c r="J5" s="487"/>
      <c r="K5" s="487"/>
    </row>
    <row r="6" spans="1:13" ht="19.5" thickBot="1">
      <c r="B6" s="368" t="s">
        <v>148</v>
      </c>
      <c r="C6" s="369"/>
      <c r="D6" s="369"/>
      <c r="G6" s="12" t="s">
        <v>88</v>
      </c>
      <c r="H6" s="44" t="s">
        <v>243</v>
      </c>
      <c r="I6" s="44"/>
      <c r="J6" s="44"/>
      <c r="K6" s="44"/>
    </row>
    <row r="7" spans="1:13" ht="42" customHeight="1" thickBot="1">
      <c r="A7" s="314" t="s">
        <v>33</v>
      </c>
      <c r="B7" s="508" t="s">
        <v>79</v>
      </c>
      <c r="C7" s="509"/>
      <c r="D7" s="317" t="s">
        <v>31</v>
      </c>
      <c r="E7" s="320" t="s">
        <v>2</v>
      </c>
      <c r="F7" s="321"/>
      <c r="G7" s="321"/>
      <c r="H7" s="321"/>
      <c r="I7" s="321"/>
      <c r="J7" s="379" t="s">
        <v>3</v>
      </c>
      <c r="K7" s="379"/>
      <c r="L7" s="379"/>
      <c r="M7" s="379"/>
    </row>
    <row r="8" spans="1:13" ht="65.25" customHeight="1" thickBot="1">
      <c r="A8" s="314"/>
      <c r="B8" s="510" t="s">
        <v>78</v>
      </c>
      <c r="C8" s="510" t="s">
        <v>158</v>
      </c>
      <c r="D8" s="318"/>
      <c r="E8" s="346" t="s">
        <v>103</v>
      </c>
      <c r="F8" s="347"/>
      <c r="G8" s="326" t="s">
        <v>98</v>
      </c>
      <c r="H8" s="350" t="s">
        <v>101</v>
      </c>
      <c r="I8" s="352" t="s">
        <v>4</v>
      </c>
      <c r="J8" s="479" t="s">
        <v>38</v>
      </c>
      <c r="K8" s="339" t="s">
        <v>131</v>
      </c>
      <c r="L8" s="380"/>
      <c r="M8" s="381"/>
    </row>
    <row r="9" spans="1:13" ht="47.25" customHeight="1" thickBot="1">
      <c r="A9" s="314"/>
      <c r="B9" s="510"/>
      <c r="C9" s="510"/>
      <c r="D9" s="319"/>
      <c r="E9" s="152" t="s">
        <v>5</v>
      </c>
      <c r="F9" s="153" t="s">
        <v>6</v>
      </c>
      <c r="G9" s="327"/>
      <c r="H9" s="351"/>
      <c r="I9" s="353"/>
      <c r="J9" s="479"/>
      <c r="K9" s="96" t="s">
        <v>132</v>
      </c>
      <c r="L9" s="96" t="s">
        <v>133</v>
      </c>
      <c r="M9" s="96" t="s">
        <v>134</v>
      </c>
    </row>
    <row r="10" spans="1:13" ht="95.25" thickBot="1">
      <c r="A10" s="502" t="s">
        <v>7</v>
      </c>
      <c r="B10" s="172">
        <v>2</v>
      </c>
      <c r="C10" s="173">
        <v>0</v>
      </c>
      <c r="D10" s="174">
        <f>B10+C10</f>
        <v>2</v>
      </c>
      <c r="E10" s="196" t="s">
        <v>171</v>
      </c>
      <c r="F10" s="197" t="s">
        <v>172</v>
      </c>
      <c r="G10" s="198" t="s">
        <v>220</v>
      </c>
      <c r="H10" s="199" t="s">
        <v>39</v>
      </c>
      <c r="I10" s="199" t="s">
        <v>212</v>
      </c>
      <c r="J10" s="203" t="s">
        <v>221</v>
      </c>
      <c r="K10" s="204" t="s">
        <v>160</v>
      </c>
      <c r="L10" s="205" t="s">
        <v>35</v>
      </c>
      <c r="M10" s="205" t="s">
        <v>160</v>
      </c>
    </row>
    <row r="11" spans="1:13" ht="19.5" thickBot="1">
      <c r="A11" s="503"/>
      <c r="B11" s="114"/>
      <c r="C11" s="115"/>
      <c r="D11" s="174">
        <f t="shared" ref="D11:D60" si="0">B11+C11</f>
        <v>0</v>
      </c>
      <c r="E11" s="94"/>
      <c r="F11" s="95"/>
      <c r="G11" s="92"/>
      <c r="H11" s="92"/>
      <c r="I11" s="93"/>
      <c r="J11" s="99"/>
      <c r="K11" s="100"/>
      <c r="L11" s="79"/>
      <c r="M11" s="79"/>
    </row>
    <row r="12" spans="1:13" ht="21" customHeight="1" thickBot="1">
      <c r="A12" s="504"/>
      <c r="B12" s="114"/>
      <c r="C12" s="115"/>
      <c r="D12" s="174">
        <f t="shared" si="0"/>
        <v>0</v>
      </c>
      <c r="E12" s="117"/>
      <c r="F12" s="118"/>
      <c r="G12" s="119"/>
      <c r="H12" s="119"/>
      <c r="I12" s="120"/>
      <c r="J12" s="125"/>
      <c r="K12" s="126"/>
      <c r="L12" s="79"/>
      <c r="M12" s="79"/>
    </row>
    <row r="13" spans="1:13" ht="21" customHeight="1" thickBot="1">
      <c r="A13" s="147" t="s">
        <v>90</v>
      </c>
      <c r="B13" s="148"/>
      <c r="C13" s="149"/>
      <c r="D13" s="174">
        <f t="shared" si="0"/>
        <v>0</v>
      </c>
      <c r="E13" s="132"/>
      <c r="F13" s="105"/>
      <c r="G13" s="103"/>
      <c r="H13" s="103"/>
      <c r="I13" s="89"/>
      <c r="J13" s="133"/>
      <c r="K13" s="98"/>
      <c r="L13" s="79"/>
      <c r="M13" s="79"/>
    </row>
    <row r="14" spans="1:13" ht="142.5" thickBot="1">
      <c r="A14" s="505" t="s">
        <v>8</v>
      </c>
      <c r="B14" s="131">
        <v>3</v>
      </c>
      <c r="C14" s="130"/>
      <c r="D14" s="174">
        <f t="shared" si="0"/>
        <v>3</v>
      </c>
      <c r="E14" s="90" t="s">
        <v>93</v>
      </c>
      <c r="F14" s="91" t="s">
        <v>106</v>
      </c>
      <c r="G14" s="181" t="s">
        <v>222</v>
      </c>
      <c r="H14" s="178" t="s">
        <v>39</v>
      </c>
      <c r="I14" s="180" t="s">
        <v>212</v>
      </c>
      <c r="J14" s="97" t="s">
        <v>223</v>
      </c>
      <c r="K14" s="100"/>
      <c r="L14" s="79" t="s">
        <v>35</v>
      </c>
      <c r="M14" s="79" t="s">
        <v>160</v>
      </c>
    </row>
    <row r="15" spans="1:13" ht="19.5" thickBot="1">
      <c r="A15" s="506"/>
      <c r="B15" s="87"/>
      <c r="C15" s="115"/>
      <c r="D15" s="174">
        <f t="shared" si="0"/>
        <v>0</v>
      </c>
      <c r="E15" s="94"/>
      <c r="F15" s="95"/>
      <c r="G15" s="92"/>
      <c r="H15" s="92"/>
      <c r="I15" s="93"/>
      <c r="J15" s="99"/>
      <c r="K15" s="100"/>
      <c r="L15" s="79"/>
      <c r="M15" s="79"/>
    </row>
    <row r="16" spans="1:13" ht="19.5" thickBot="1">
      <c r="A16" s="507"/>
      <c r="B16" s="87"/>
      <c r="C16" s="115"/>
      <c r="D16" s="174">
        <f t="shared" si="0"/>
        <v>0</v>
      </c>
      <c r="E16" s="117"/>
      <c r="F16" s="118"/>
      <c r="G16" s="119"/>
      <c r="H16" s="119"/>
      <c r="I16" s="120"/>
      <c r="J16" s="125"/>
      <c r="K16" s="126"/>
      <c r="L16" s="79"/>
      <c r="M16" s="79"/>
    </row>
    <row r="17" spans="1:13" ht="79.5" thickBot="1">
      <c r="A17" s="505" t="s">
        <v>202</v>
      </c>
      <c r="B17" s="87">
        <v>1</v>
      </c>
      <c r="C17" s="115">
        <v>2</v>
      </c>
      <c r="D17" s="174">
        <f t="shared" si="0"/>
        <v>3</v>
      </c>
      <c r="E17" s="90" t="s">
        <v>93</v>
      </c>
      <c r="F17" s="91" t="s">
        <v>106</v>
      </c>
      <c r="G17" s="200" t="s">
        <v>224</v>
      </c>
      <c r="H17" s="178" t="s">
        <v>39</v>
      </c>
      <c r="I17" s="180" t="s">
        <v>212</v>
      </c>
      <c r="J17" s="206" t="s">
        <v>225</v>
      </c>
      <c r="K17" s="98" t="s">
        <v>160</v>
      </c>
      <c r="L17" s="79" t="s">
        <v>35</v>
      </c>
      <c r="M17" s="79" t="s">
        <v>160</v>
      </c>
    </row>
    <row r="18" spans="1:13" ht="19.5" customHeight="1" thickBot="1">
      <c r="A18" s="506"/>
      <c r="B18" s="87"/>
      <c r="C18" s="115"/>
      <c r="D18" s="174">
        <f t="shared" si="0"/>
        <v>0</v>
      </c>
      <c r="E18" s="94"/>
      <c r="F18" s="95"/>
      <c r="G18" s="92"/>
      <c r="H18" s="92"/>
      <c r="I18" s="93"/>
      <c r="J18" s="99"/>
      <c r="K18" s="100"/>
      <c r="L18" s="79"/>
      <c r="M18" s="79"/>
    </row>
    <row r="19" spans="1:13" ht="19.5" thickBot="1">
      <c r="A19" s="507"/>
      <c r="B19" s="87"/>
      <c r="C19" s="115"/>
      <c r="D19" s="174">
        <f t="shared" si="0"/>
        <v>0</v>
      </c>
      <c r="E19" s="117"/>
      <c r="F19" s="118"/>
      <c r="G19" s="119"/>
      <c r="H19" s="119"/>
      <c r="I19" s="120"/>
      <c r="J19" s="125"/>
      <c r="K19" s="126"/>
      <c r="L19" s="79"/>
      <c r="M19" s="79"/>
    </row>
    <row r="20" spans="1:13" ht="195" customHeight="1" thickBot="1">
      <c r="A20" s="505" t="s">
        <v>10</v>
      </c>
      <c r="B20" s="87">
        <v>5</v>
      </c>
      <c r="C20" s="115">
        <v>1</v>
      </c>
      <c r="D20" s="174">
        <f t="shared" si="0"/>
        <v>6</v>
      </c>
      <c r="E20" s="90" t="s">
        <v>292</v>
      </c>
      <c r="F20" s="303" t="s">
        <v>298</v>
      </c>
      <c r="G20" s="201" t="s">
        <v>226</v>
      </c>
      <c r="H20" s="178" t="s">
        <v>211</v>
      </c>
      <c r="I20" s="180" t="s">
        <v>212</v>
      </c>
      <c r="J20" s="207" t="s">
        <v>227</v>
      </c>
      <c r="K20" s="98" t="s">
        <v>253</v>
      </c>
      <c r="L20" s="194" t="s">
        <v>254</v>
      </c>
      <c r="M20" s="79" t="s">
        <v>160</v>
      </c>
    </row>
    <row r="21" spans="1:13" ht="19.5" thickBot="1">
      <c r="A21" s="506"/>
      <c r="B21" s="87"/>
      <c r="C21" s="115"/>
      <c r="D21" s="174">
        <f t="shared" si="0"/>
        <v>0</v>
      </c>
      <c r="E21" s="94"/>
      <c r="F21" s="95"/>
      <c r="G21" s="92"/>
      <c r="H21" s="92"/>
      <c r="I21" s="93"/>
      <c r="J21" s="99"/>
      <c r="K21" s="100"/>
      <c r="L21" s="79"/>
      <c r="M21" s="79"/>
    </row>
    <row r="22" spans="1:13" ht="19.5" thickBot="1">
      <c r="A22" s="507"/>
      <c r="B22" s="87"/>
      <c r="C22" s="115"/>
      <c r="D22" s="174">
        <f t="shared" si="0"/>
        <v>0</v>
      </c>
      <c r="E22" s="117"/>
      <c r="F22" s="118"/>
      <c r="G22" s="119"/>
      <c r="H22" s="119"/>
      <c r="I22" s="120"/>
      <c r="J22" s="125"/>
      <c r="K22" s="126"/>
      <c r="L22" s="79"/>
      <c r="M22" s="79"/>
    </row>
    <row r="23" spans="1:13" ht="174" thickBot="1">
      <c r="A23" s="505" t="s">
        <v>13</v>
      </c>
      <c r="B23" s="87">
        <v>2</v>
      </c>
      <c r="C23" s="115"/>
      <c r="D23" s="174">
        <f t="shared" si="0"/>
        <v>2</v>
      </c>
      <c r="E23" s="90" t="s">
        <v>166</v>
      </c>
      <c r="F23" s="91" t="s">
        <v>167</v>
      </c>
      <c r="G23" s="298" t="s">
        <v>228</v>
      </c>
      <c r="H23" s="299" t="s">
        <v>39</v>
      </c>
      <c r="I23" s="300" t="s">
        <v>212</v>
      </c>
      <c r="J23" s="301" t="s">
        <v>330</v>
      </c>
      <c r="K23" s="133" t="s">
        <v>35</v>
      </c>
      <c r="L23" s="302" t="s">
        <v>160</v>
      </c>
      <c r="M23" s="79" t="s">
        <v>160</v>
      </c>
    </row>
    <row r="24" spans="1:13" ht="19.5" thickBot="1">
      <c r="A24" s="506"/>
      <c r="B24" s="87"/>
      <c r="C24" s="115"/>
      <c r="D24" s="174">
        <f t="shared" si="0"/>
        <v>0</v>
      </c>
      <c r="E24" s="94"/>
      <c r="F24" s="95"/>
      <c r="G24" s="92"/>
      <c r="H24" s="92"/>
      <c r="I24" s="93"/>
      <c r="J24" s="99"/>
      <c r="K24" s="100"/>
      <c r="L24" s="79"/>
      <c r="M24" s="79"/>
    </row>
    <row r="25" spans="1:13" ht="19.5" thickBot="1">
      <c r="A25" s="507"/>
      <c r="B25" s="87"/>
      <c r="C25" s="115"/>
      <c r="D25" s="174">
        <f t="shared" si="0"/>
        <v>0</v>
      </c>
      <c r="E25" s="117"/>
      <c r="F25" s="118"/>
      <c r="G25" s="119"/>
      <c r="H25" s="119"/>
      <c r="I25" s="120"/>
      <c r="J25" s="125"/>
      <c r="K25" s="126"/>
      <c r="L25" s="79"/>
      <c r="M25" s="79"/>
    </row>
    <row r="26" spans="1:13" ht="63.75" thickBot="1">
      <c r="A26" s="43" t="s">
        <v>86</v>
      </c>
      <c r="B26" s="87">
        <v>1</v>
      </c>
      <c r="C26" s="115"/>
      <c r="D26" s="174">
        <f t="shared" si="0"/>
        <v>1</v>
      </c>
      <c r="E26" s="90" t="s">
        <v>171</v>
      </c>
      <c r="F26" s="91" t="s">
        <v>172</v>
      </c>
      <c r="G26" s="296" t="s">
        <v>229</v>
      </c>
      <c r="H26" s="178" t="s">
        <v>39</v>
      </c>
      <c r="I26" s="180" t="s">
        <v>244</v>
      </c>
      <c r="J26" s="297" t="s">
        <v>230</v>
      </c>
      <c r="K26" s="98" t="s">
        <v>160</v>
      </c>
      <c r="L26" s="79" t="s">
        <v>35</v>
      </c>
      <c r="M26" s="79" t="s">
        <v>160</v>
      </c>
    </row>
    <row r="27" spans="1:13" ht="63.75" thickBot="1">
      <c r="A27" s="505" t="s">
        <v>51</v>
      </c>
      <c r="B27" s="87">
        <v>0</v>
      </c>
      <c r="C27" s="115">
        <v>1</v>
      </c>
      <c r="D27" s="174">
        <f t="shared" si="0"/>
        <v>1</v>
      </c>
      <c r="E27" s="90" t="s">
        <v>171</v>
      </c>
      <c r="F27" s="91" t="s">
        <v>172</v>
      </c>
      <c r="G27" s="296" t="s">
        <v>231</v>
      </c>
      <c r="H27" s="178" t="s">
        <v>39</v>
      </c>
      <c r="I27" s="180" t="s">
        <v>212</v>
      </c>
      <c r="J27" s="297" t="s">
        <v>232</v>
      </c>
      <c r="K27" s="100" t="s">
        <v>160</v>
      </c>
      <c r="L27" s="79" t="s">
        <v>35</v>
      </c>
      <c r="M27" s="79" t="s">
        <v>160</v>
      </c>
    </row>
    <row r="28" spans="1:13" ht="19.5" thickBot="1">
      <c r="A28" s="520"/>
      <c r="B28" s="87"/>
      <c r="C28" s="115"/>
      <c r="D28" s="174">
        <f t="shared" si="0"/>
        <v>0</v>
      </c>
      <c r="E28" s="117"/>
      <c r="F28" s="118"/>
      <c r="G28" s="119"/>
      <c r="H28" s="119"/>
      <c r="I28" s="120"/>
      <c r="J28" s="125"/>
      <c r="K28" s="126"/>
      <c r="L28" s="79"/>
      <c r="M28" s="79"/>
    </row>
    <row r="29" spans="1:13" ht="95.25" thickBot="1">
      <c r="A29" s="505" t="s">
        <v>25</v>
      </c>
      <c r="B29" s="87">
        <v>0</v>
      </c>
      <c r="C29" s="115">
        <v>3</v>
      </c>
      <c r="D29" s="174">
        <f t="shared" si="0"/>
        <v>3</v>
      </c>
      <c r="E29" s="90" t="s">
        <v>93</v>
      </c>
      <c r="F29" s="91" t="s">
        <v>106</v>
      </c>
      <c r="G29" s="296" t="s">
        <v>233</v>
      </c>
      <c r="H29" s="178" t="s">
        <v>39</v>
      </c>
      <c r="I29" s="180" t="s">
        <v>212</v>
      </c>
      <c r="J29" s="297" t="s">
        <v>234</v>
      </c>
      <c r="K29" s="98" t="s">
        <v>35</v>
      </c>
      <c r="L29" s="79" t="s">
        <v>160</v>
      </c>
      <c r="M29" s="79" t="s">
        <v>160</v>
      </c>
    </row>
    <row r="30" spans="1:13" ht="19.5" thickBot="1">
      <c r="A30" s="520"/>
      <c r="B30" s="87"/>
      <c r="C30" s="115"/>
      <c r="D30" s="174">
        <f t="shared" si="0"/>
        <v>0</v>
      </c>
      <c r="E30" s="117"/>
      <c r="F30" s="118"/>
      <c r="G30" s="119"/>
      <c r="H30" s="119"/>
      <c r="I30" s="120"/>
      <c r="J30" s="125"/>
      <c r="K30" s="126"/>
      <c r="L30" s="79"/>
      <c r="M30" s="79"/>
    </row>
    <row r="31" spans="1:13" ht="19.5" thickBot="1">
      <c r="A31" s="24" t="s">
        <v>50</v>
      </c>
      <c r="B31" s="87"/>
      <c r="C31" s="115"/>
      <c r="D31" s="174">
        <f t="shared" si="0"/>
        <v>0</v>
      </c>
      <c r="E31" s="121"/>
      <c r="F31" s="122"/>
      <c r="G31" s="123"/>
      <c r="H31" s="123"/>
      <c r="I31" s="124"/>
      <c r="J31" s="127"/>
      <c r="K31" s="134"/>
      <c r="L31" s="79"/>
      <c r="M31" s="79"/>
    </row>
    <row r="32" spans="1:13" ht="19.5" thickBot="1">
      <c r="A32" s="511" t="s">
        <v>17</v>
      </c>
      <c r="B32" s="87"/>
      <c r="C32" s="115"/>
      <c r="D32" s="174">
        <f t="shared" si="0"/>
        <v>0</v>
      </c>
      <c r="E32" s="90"/>
      <c r="F32" s="91"/>
      <c r="G32" s="178"/>
      <c r="H32" s="178"/>
      <c r="I32" s="180"/>
      <c r="J32" s="97"/>
      <c r="K32" s="66"/>
      <c r="L32" s="79"/>
      <c r="M32" s="79"/>
    </row>
    <row r="33" spans="1:13" ht="19.5" thickBot="1">
      <c r="A33" s="512"/>
      <c r="B33" s="87"/>
      <c r="C33" s="115"/>
      <c r="D33" s="174">
        <f t="shared" si="0"/>
        <v>0</v>
      </c>
      <c r="E33" s="94"/>
      <c r="F33" s="95"/>
      <c r="G33" s="92"/>
      <c r="H33" s="92"/>
      <c r="I33" s="93"/>
      <c r="J33" s="99"/>
      <c r="K33" s="69"/>
      <c r="L33" s="79"/>
      <c r="M33" s="79"/>
    </row>
    <row r="34" spans="1:13" ht="19.5" thickBot="1">
      <c r="A34" s="513"/>
      <c r="B34" s="87"/>
      <c r="C34" s="115"/>
      <c r="D34" s="174">
        <f t="shared" si="0"/>
        <v>0</v>
      </c>
      <c r="E34" s="117"/>
      <c r="F34" s="118"/>
      <c r="G34" s="119"/>
      <c r="H34" s="119"/>
      <c r="I34" s="120"/>
      <c r="J34" s="125"/>
      <c r="K34" s="129"/>
      <c r="L34" s="79"/>
      <c r="M34" s="79"/>
    </row>
    <row r="35" spans="1:13" ht="48" thickBot="1">
      <c r="A35" s="511" t="s">
        <v>18</v>
      </c>
      <c r="B35" s="87">
        <v>1</v>
      </c>
      <c r="C35" s="115"/>
      <c r="D35" s="174">
        <f t="shared" si="0"/>
        <v>1</v>
      </c>
      <c r="E35" s="90" t="s">
        <v>171</v>
      </c>
      <c r="F35" s="91" t="s">
        <v>172</v>
      </c>
      <c r="G35" s="202" t="s">
        <v>235</v>
      </c>
      <c r="H35" s="178" t="s">
        <v>39</v>
      </c>
      <c r="I35" s="180" t="s">
        <v>212</v>
      </c>
      <c r="J35" s="97" t="s">
        <v>236</v>
      </c>
      <c r="K35" s="66" t="s">
        <v>35</v>
      </c>
      <c r="L35" s="79" t="s">
        <v>160</v>
      </c>
      <c r="M35" s="79" t="s">
        <v>160</v>
      </c>
    </row>
    <row r="36" spans="1:13" ht="19.5" thickBot="1">
      <c r="A36" s="512"/>
      <c r="B36" s="87"/>
      <c r="C36" s="115"/>
      <c r="D36" s="174">
        <f t="shared" si="0"/>
        <v>0</v>
      </c>
      <c r="E36" s="94"/>
      <c r="F36" s="95"/>
      <c r="G36" s="92"/>
      <c r="H36" s="92"/>
      <c r="I36" s="93"/>
      <c r="J36" s="99"/>
      <c r="K36" s="69"/>
      <c r="L36" s="79"/>
      <c r="M36" s="79"/>
    </row>
    <row r="37" spans="1:13" ht="19.5" thickBot="1">
      <c r="A37" s="513"/>
      <c r="B37" s="87"/>
      <c r="C37" s="115"/>
      <c r="D37" s="174">
        <f t="shared" si="0"/>
        <v>0</v>
      </c>
      <c r="E37" s="117"/>
      <c r="F37" s="118"/>
      <c r="G37" s="119"/>
      <c r="H37" s="119"/>
      <c r="I37" s="120"/>
      <c r="J37" s="125"/>
      <c r="K37" s="129"/>
      <c r="L37" s="79"/>
      <c r="M37" s="79"/>
    </row>
    <row r="38" spans="1:13" ht="63.75" thickBot="1">
      <c r="A38" s="511" t="s">
        <v>19</v>
      </c>
      <c r="B38" s="87">
        <v>1</v>
      </c>
      <c r="C38" s="115"/>
      <c r="D38" s="174">
        <f t="shared" si="0"/>
        <v>1</v>
      </c>
      <c r="E38" s="90" t="s">
        <v>171</v>
      </c>
      <c r="F38" s="91" t="s">
        <v>172</v>
      </c>
      <c r="G38" s="178" t="s">
        <v>251</v>
      </c>
      <c r="H38" s="178" t="s">
        <v>39</v>
      </c>
      <c r="I38" s="180" t="s">
        <v>212</v>
      </c>
      <c r="J38" s="97" t="s">
        <v>252</v>
      </c>
      <c r="K38" s="66" t="s">
        <v>160</v>
      </c>
      <c r="L38" s="79" t="s">
        <v>35</v>
      </c>
      <c r="M38" s="79" t="s">
        <v>160</v>
      </c>
    </row>
    <row r="39" spans="1:13" ht="19.5" thickBot="1">
      <c r="A39" s="512"/>
      <c r="B39" s="87"/>
      <c r="C39" s="115"/>
      <c r="D39" s="174">
        <f t="shared" si="0"/>
        <v>0</v>
      </c>
      <c r="E39" s="94"/>
      <c r="F39" s="95"/>
      <c r="G39" s="92"/>
      <c r="H39" s="92"/>
      <c r="I39" s="93"/>
      <c r="J39" s="99"/>
      <c r="K39" s="100"/>
      <c r="L39" s="79"/>
      <c r="M39" s="79"/>
    </row>
    <row r="40" spans="1:13" ht="19.5" thickBot="1">
      <c r="A40" s="513"/>
      <c r="B40" s="87"/>
      <c r="C40" s="115"/>
      <c r="D40" s="174">
        <f t="shared" si="0"/>
        <v>0</v>
      </c>
      <c r="E40" s="117"/>
      <c r="F40" s="118"/>
      <c r="G40" s="119"/>
      <c r="H40" s="119"/>
      <c r="I40" s="120"/>
      <c r="J40" s="135"/>
      <c r="K40" s="136"/>
      <c r="L40" s="79"/>
      <c r="M40" s="79"/>
    </row>
    <row r="41" spans="1:13" ht="79.5" thickBot="1">
      <c r="A41" s="514" t="s">
        <v>11</v>
      </c>
      <c r="B41" s="87">
        <v>1</v>
      </c>
      <c r="C41" s="115"/>
      <c r="D41" s="174">
        <f t="shared" si="0"/>
        <v>1</v>
      </c>
      <c r="E41" s="90" t="s">
        <v>171</v>
      </c>
      <c r="F41" s="91" t="s">
        <v>172</v>
      </c>
      <c r="G41" s="178" t="s">
        <v>250</v>
      </c>
      <c r="H41" s="178" t="s">
        <v>39</v>
      </c>
      <c r="I41" s="180" t="s">
        <v>212</v>
      </c>
      <c r="J41" s="97" t="s">
        <v>237</v>
      </c>
      <c r="K41" s="98" t="s">
        <v>160</v>
      </c>
      <c r="L41" s="79" t="s">
        <v>35</v>
      </c>
      <c r="M41" s="79" t="s">
        <v>160</v>
      </c>
    </row>
    <row r="42" spans="1:13" ht="19.5" thickBot="1">
      <c r="A42" s="515"/>
      <c r="B42" s="87"/>
      <c r="C42" s="115"/>
      <c r="D42" s="174">
        <f t="shared" si="0"/>
        <v>0</v>
      </c>
      <c r="E42" s="94"/>
      <c r="F42" s="95"/>
      <c r="G42" s="92"/>
      <c r="H42" s="92"/>
      <c r="I42" s="93"/>
      <c r="J42" s="99"/>
      <c r="K42" s="100"/>
      <c r="L42" s="79"/>
      <c r="M42" s="79"/>
    </row>
    <row r="43" spans="1:13" ht="19.5" thickBot="1">
      <c r="A43" s="516"/>
      <c r="B43" s="87"/>
      <c r="C43" s="115"/>
      <c r="D43" s="174">
        <f t="shared" si="0"/>
        <v>0</v>
      </c>
      <c r="E43" s="117"/>
      <c r="F43" s="118"/>
      <c r="G43" s="119"/>
      <c r="H43" s="119"/>
      <c r="I43" s="120"/>
      <c r="J43" s="135"/>
      <c r="K43" s="136"/>
      <c r="L43" s="79"/>
      <c r="M43" s="79"/>
    </row>
    <row r="44" spans="1:13" ht="19.5" thickBot="1">
      <c r="A44" s="515" t="s">
        <v>82</v>
      </c>
      <c r="B44" s="87"/>
      <c r="C44" s="115"/>
      <c r="D44" s="174">
        <f t="shared" si="0"/>
        <v>0</v>
      </c>
      <c r="E44" s="90"/>
      <c r="F44" s="91"/>
      <c r="G44" s="178"/>
      <c r="H44" s="178"/>
      <c r="I44" s="180"/>
      <c r="J44" s="133"/>
      <c r="K44" s="137"/>
      <c r="L44" s="79"/>
      <c r="M44" s="79"/>
    </row>
    <row r="45" spans="1:13" ht="19.5" thickBot="1">
      <c r="A45" s="515"/>
      <c r="B45" s="87"/>
      <c r="C45" s="115"/>
      <c r="D45" s="174">
        <f t="shared" si="0"/>
        <v>0</v>
      </c>
      <c r="E45" s="117"/>
      <c r="F45" s="118"/>
      <c r="G45" s="119"/>
      <c r="H45" s="119"/>
      <c r="I45" s="120"/>
      <c r="J45" s="135"/>
      <c r="K45" s="136"/>
      <c r="L45" s="79"/>
      <c r="M45" s="79"/>
    </row>
    <row r="46" spans="1:13" ht="111" thickBot="1">
      <c r="A46" s="511" t="s">
        <v>14</v>
      </c>
      <c r="B46" s="87">
        <v>2</v>
      </c>
      <c r="C46" s="115"/>
      <c r="D46" s="174">
        <f t="shared" si="0"/>
        <v>2</v>
      </c>
      <c r="E46" s="90" t="s">
        <v>166</v>
      </c>
      <c r="F46" s="91" t="s">
        <v>167</v>
      </c>
      <c r="G46" s="178" t="s">
        <v>238</v>
      </c>
      <c r="H46" s="178" t="s">
        <v>39</v>
      </c>
      <c r="I46" s="180" t="s">
        <v>212</v>
      </c>
      <c r="J46" s="97" t="s">
        <v>239</v>
      </c>
      <c r="K46" s="98" t="s">
        <v>35</v>
      </c>
      <c r="L46" s="79" t="s">
        <v>160</v>
      </c>
      <c r="M46" s="79" t="s">
        <v>160</v>
      </c>
    </row>
    <row r="47" spans="1:13" ht="19.5" thickBot="1">
      <c r="A47" s="517"/>
      <c r="B47" s="87"/>
      <c r="C47" s="115"/>
      <c r="D47" s="174">
        <f t="shared" si="0"/>
        <v>0</v>
      </c>
      <c r="E47" s="94"/>
      <c r="F47" s="95"/>
      <c r="G47" s="92"/>
      <c r="H47" s="92"/>
      <c r="I47" s="93"/>
      <c r="J47" s="99"/>
      <c r="K47" s="100"/>
      <c r="L47" s="79"/>
      <c r="M47" s="79"/>
    </row>
    <row r="48" spans="1:13" ht="19.5" thickBot="1">
      <c r="A48" s="518"/>
      <c r="B48" s="87"/>
      <c r="C48" s="115"/>
      <c r="D48" s="174">
        <f t="shared" si="0"/>
        <v>0</v>
      </c>
      <c r="E48" s="117"/>
      <c r="F48" s="118"/>
      <c r="G48" s="119"/>
      <c r="H48" s="119"/>
      <c r="I48" s="120"/>
      <c r="J48" s="135"/>
      <c r="K48" s="136"/>
      <c r="L48" s="79"/>
      <c r="M48" s="79"/>
    </row>
    <row r="49" spans="1:13" ht="19.5" thickBot="1">
      <c r="A49" s="515" t="s">
        <v>52</v>
      </c>
      <c r="B49" s="87"/>
      <c r="C49" s="115"/>
      <c r="D49" s="174">
        <f t="shared" si="0"/>
        <v>0</v>
      </c>
      <c r="E49" s="90"/>
      <c r="F49" s="91"/>
      <c r="G49" s="178"/>
      <c r="H49" s="178"/>
      <c r="I49" s="180"/>
      <c r="J49" s="133"/>
      <c r="K49" s="137"/>
      <c r="L49" s="79"/>
      <c r="M49" s="79"/>
    </row>
    <row r="50" spans="1:13" ht="19.5" thickBot="1">
      <c r="A50" s="515"/>
      <c r="B50" s="87"/>
      <c r="C50" s="115"/>
      <c r="D50" s="174">
        <f t="shared" si="0"/>
        <v>0</v>
      </c>
      <c r="E50" s="117"/>
      <c r="F50" s="118"/>
      <c r="G50" s="119"/>
      <c r="H50" s="119"/>
      <c r="I50" s="120"/>
      <c r="J50" s="138"/>
      <c r="K50" s="136"/>
      <c r="L50" s="79"/>
      <c r="M50" s="79"/>
    </row>
    <row r="51" spans="1:13" ht="19.5" thickBot="1">
      <c r="A51" s="511" t="s">
        <v>53</v>
      </c>
      <c r="B51" s="87"/>
      <c r="C51" s="115"/>
      <c r="D51" s="174">
        <f t="shared" si="0"/>
        <v>0</v>
      </c>
      <c r="E51" s="90"/>
      <c r="F51" s="91"/>
      <c r="G51" s="88"/>
      <c r="H51" s="88"/>
      <c r="I51" s="104"/>
      <c r="J51" s="133"/>
      <c r="K51" s="137"/>
      <c r="L51" s="79"/>
      <c r="M51" s="79"/>
    </row>
    <row r="52" spans="1:13" ht="19.5" thickBot="1">
      <c r="A52" s="519"/>
      <c r="B52" s="87"/>
      <c r="C52" s="115"/>
      <c r="D52" s="174">
        <f t="shared" si="0"/>
        <v>0</v>
      </c>
      <c r="E52" s="117"/>
      <c r="F52" s="118"/>
      <c r="G52" s="119"/>
      <c r="H52" s="119"/>
      <c r="I52" s="120"/>
      <c r="J52" s="135"/>
      <c r="K52" s="136"/>
      <c r="L52" s="79"/>
      <c r="M52" s="79"/>
    </row>
    <row r="53" spans="1:13" ht="19.5" thickBot="1">
      <c r="A53" s="511" t="s">
        <v>87</v>
      </c>
      <c r="B53" s="87"/>
      <c r="C53" s="115"/>
      <c r="D53" s="174">
        <f t="shared" si="0"/>
        <v>0</v>
      </c>
      <c r="E53" s="90"/>
      <c r="F53" s="91"/>
      <c r="G53" s="88"/>
      <c r="H53" s="88"/>
      <c r="I53" s="104"/>
      <c r="J53" s="133"/>
      <c r="K53" s="137"/>
      <c r="L53" s="79"/>
      <c r="M53" s="79"/>
    </row>
    <row r="54" spans="1:13" ht="19.5" thickBot="1">
      <c r="A54" s="519"/>
      <c r="B54" s="87"/>
      <c r="C54" s="115"/>
      <c r="D54" s="174">
        <f t="shared" si="0"/>
        <v>0</v>
      </c>
      <c r="E54" s="117"/>
      <c r="F54" s="118"/>
      <c r="G54" s="119"/>
      <c r="H54" s="119"/>
      <c r="I54" s="120"/>
      <c r="J54" s="135"/>
      <c r="K54" s="136"/>
      <c r="L54" s="79"/>
      <c r="M54" s="79"/>
    </row>
    <row r="55" spans="1:13" ht="19.5" thickBot="1">
      <c r="A55" s="511"/>
      <c r="B55" s="87"/>
      <c r="C55" s="115"/>
      <c r="D55" s="174">
        <f t="shared" si="0"/>
        <v>0</v>
      </c>
      <c r="E55" s="90"/>
      <c r="F55" s="91"/>
      <c r="G55" s="88"/>
      <c r="H55" s="88"/>
      <c r="I55" s="104"/>
      <c r="J55" s="133"/>
      <c r="K55" s="137"/>
      <c r="L55" s="79"/>
      <c r="M55" s="79"/>
    </row>
    <row r="56" spans="1:13" ht="19.5" thickBot="1">
      <c r="A56" s="518"/>
      <c r="B56" s="87"/>
      <c r="C56" s="115"/>
      <c r="D56" s="174">
        <f t="shared" si="0"/>
        <v>0</v>
      </c>
      <c r="E56" s="117"/>
      <c r="F56" s="118"/>
      <c r="G56" s="119"/>
      <c r="H56" s="119"/>
      <c r="I56" s="120"/>
      <c r="J56" s="135"/>
      <c r="K56" s="136"/>
      <c r="L56" s="79"/>
      <c r="M56" s="79"/>
    </row>
    <row r="57" spans="1:13" ht="19.5" thickBot="1">
      <c r="A57" s="511"/>
      <c r="B57" s="87"/>
      <c r="C57" s="115"/>
      <c r="D57" s="174">
        <f t="shared" si="0"/>
        <v>0</v>
      </c>
      <c r="E57" s="90"/>
      <c r="F57" s="91"/>
      <c r="G57" s="88"/>
      <c r="H57" s="88"/>
      <c r="I57" s="104"/>
      <c r="J57" s="133"/>
      <c r="K57" s="137"/>
      <c r="L57" s="79"/>
      <c r="M57" s="79"/>
    </row>
    <row r="58" spans="1:13" ht="19.5" thickBot="1">
      <c r="A58" s="518"/>
      <c r="B58" s="87"/>
      <c r="C58" s="115"/>
      <c r="D58" s="174">
        <f t="shared" si="0"/>
        <v>0</v>
      </c>
      <c r="E58" s="117"/>
      <c r="F58" s="118"/>
      <c r="G58" s="119"/>
      <c r="H58" s="119"/>
      <c r="I58" s="120"/>
      <c r="J58" s="139"/>
      <c r="K58" s="140"/>
      <c r="L58" s="79"/>
      <c r="M58" s="79"/>
    </row>
    <row r="59" spans="1:13" ht="18" customHeight="1" thickBot="1">
      <c r="A59" s="25"/>
      <c r="B59" s="54"/>
      <c r="C59" s="116"/>
      <c r="D59" s="174">
        <f t="shared" si="0"/>
        <v>0</v>
      </c>
      <c r="E59" s="47"/>
      <c r="F59" s="48"/>
      <c r="G59" s="49"/>
      <c r="H59" s="49"/>
      <c r="I59" s="64"/>
      <c r="J59" s="97"/>
      <c r="K59" s="66"/>
      <c r="L59" s="79"/>
      <c r="M59" s="79"/>
    </row>
    <row r="60" spans="1:13" ht="18.75" customHeight="1" thickBot="1">
      <c r="A60" s="9" t="s">
        <v>83</v>
      </c>
      <c r="B60" s="87">
        <v>1.5</v>
      </c>
      <c r="C60" s="177">
        <v>1.5</v>
      </c>
      <c r="D60" s="174">
        <f t="shared" si="0"/>
        <v>3</v>
      </c>
      <c r="E60" s="94"/>
      <c r="F60" s="95"/>
      <c r="G60" s="92"/>
      <c r="H60" s="92"/>
      <c r="I60" s="93"/>
      <c r="J60" s="99"/>
      <c r="K60" s="69"/>
      <c r="L60" s="79"/>
      <c r="M60" s="79"/>
    </row>
    <row r="61" spans="1:13" ht="18" customHeight="1" thickBot="1">
      <c r="A61" s="9" t="s">
        <v>84</v>
      </c>
      <c r="B61" s="87">
        <v>2.5</v>
      </c>
      <c r="C61" s="115"/>
      <c r="D61" s="174"/>
      <c r="E61" s="94"/>
      <c r="F61" s="95"/>
      <c r="G61" s="92"/>
      <c r="H61" s="92"/>
      <c r="I61" s="93"/>
      <c r="J61" s="99"/>
      <c r="K61" s="69"/>
      <c r="L61" s="79"/>
      <c r="M61" s="79"/>
    </row>
    <row r="62" spans="1:13" ht="18.75" customHeight="1" thickBot="1">
      <c r="A62" s="9" t="s">
        <v>198</v>
      </c>
      <c r="B62" s="87">
        <v>1</v>
      </c>
      <c r="C62" s="115">
        <v>3</v>
      </c>
      <c r="D62" s="174">
        <v>4</v>
      </c>
      <c r="E62" s="94"/>
      <c r="F62" s="95"/>
      <c r="G62" s="92"/>
      <c r="H62" s="92"/>
      <c r="I62" s="93"/>
      <c r="J62" s="99"/>
      <c r="K62" s="69"/>
      <c r="L62" s="79"/>
      <c r="M62" s="79"/>
    </row>
    <row r="63" spans="1:13" ht="19.5" thickBot="1">
      <c r="A63" s="10"/>
      <c r="B63" s="87"/>
      <c r="C63" s="115"/>
      <c r="D63" s="55"/>
      <c r="E63" s="94"/>
      <c r="F63" s="95"/>
      <c r="G63" s="92"/>
      <c r="H63" s="92"/>
      <c r="I63" s="93"/>
      <c r="J63" s="99"/>
      <c r="K63" s="69"/>
      <c r="L63" s="79"/>
      <c r="M63" s="79"/>
    </row>
    <row r="64" spans="1:13" ht="24.75" customHeight="1" thickBot="1">
      <c r="A64" s="58"/>
      <c r="B64" s="87"/>
      <c r="C64" s="115"/>
      <c r="D64" s="55"/>
      <c r="E64" s="94"/>
      <c r="F64" s="95"/>
      <c r="G64" s="92"/>
      <c r="H64" s="92"/>
      <c r="I64" s="93"/>
      <c r="J64" s="99"/>
      <c r="K64" s="69"/>
      <c r="L64" s="79"/>
      <c r="M64" s="79"/>
    </row>
    <row r="65" spans="1:13" ht="27.75" customHeight="1" thickBot="1">
      <c r="A65" s="9"/>
      <c r="B65" s="87"/>
      <c r="C65" s="115"/>
      <c r="D65" s="55"/>
      <c r="E65" s="94"/>
      <c r="F65" s="95"/>
      <c r="G65" s="92"/>
      <c r="H65" s="92"/>
      <c r="I65" s="93"/>
      <c r="J65" s="99"/>
      <c r="K65" s="69"/>
      <c r="L65" s="79"/>
      <c r="M65" s="79"/>
    </row>
    <row r="66" spans="1:13" ht="19.5" thickBot="1">
      <c r="A66" s="9"/>
      <c r="B66" s="87"/>
      <c r="C66" s="115"/>
      <c r="D66" s="55"/>
      <c r="E66" s="94"/>
      <c r="F66" s="95"/>
      <c r="G66" s="92"/>
      <c r="H66" s="92"/>
      <c r="I66" s="93"/>
      <c r="J66" s="99"/>
      <c r="K66" s="69"/>
      <c r="L66" s="79"/>
      <c r="M66" s="79"/>
    </row>
    <row r="67" spans="1:13" ht="19.5" thickBot="1">
      <c r="A67" s="23"/>
      <c r="B67" s="87"/>
      <c r="C67" s="115"/>
      <c r="D67" s="55"/>
      <c r="E67" s="94"/>
      <c r="F67" s="95"/>
      <c r="G67" s="92"/>
      <c r="H67" s="92"/>
      <c r="I67" s="93"/>
      <c r="J67" s="99"/>
      <c r="K67" s="69"/>
      <c r="L67" s="79"/>
      <c r="M67" s="79"/>
    </row>
    <row r="68" spans="1:13" ht="23.25" thickBot="1">
      <c r="A68" s="5" t="s">
        <v>28</v>
      </c>
      <c r="B68" s="37">
        <f>SUM(B10:B67)</f>
        <v>24</v>
      </c>
      <c r="C68" s="38">
        <f>SUM(C10:C67)</f>
        <v>11.5</v>
      </c>
      <c r="D68" s="37">
        <f>SUM(D10:D67)</f>
        <v>33</v>
      </c>
      <c r="E68" s="16" t="s">
        <v>45</v>
      </c>
      <c r="F68" s="17" t="s">
        <v>46</v>
      </c>
      <c r="K68" s="59"/>
    </row>
    <row r="69" spans="1:13" ht="19.5" thickBot="1">
      <c r="A69" s="7" t="s">
        <v>41</v>
      </c>
      <c r="B69" s="6">
        <v>34</v>
      </c>
      <c r="C69" s="36"/>
      <c r="D69" s="6"/>
      <c r="E69" s="6">
        <v>6</v>
      </c>
      <c r="F69" s="6">
        <v>40</v>
      </c>
      <c r="K69" s="59"/>
    </row>
    <row r="70" spans="1:13" ht="18.75" customHeight="1" thickBot="1">
      <c r="A70" s="7" t="s">
        <v>42</v>
      </c>
      <c r="B70" s="6">
        <v>37</v>
      </c>
      <c r="C70" s="36"/>
      <c r="D70" s="6"/>
      <c r="E70" s="6">
        <v>3</v>
      </c>
      <c r="F70" s="6">
        <v>40</v>
      </c>
    </row>
    <row r="72" spans="1:13" ht="15.75" thickBot="1">
      <c r="A72" s="424" t="s">
        <v>81</v>
      </c>
      <c r="B72" s="424"/>
    </row>
    <row r="73" spans="1:13" ht="52.5" customHeight="1" thickBot="1">
      <c r="A73" s="527" t="s">
        <v>54</v>
      </c>
      <c r="B73" s="413"/>
      <c r="C73" s="412"/>
      <c r="D73" s="26" t="s">
        <v>55</v>
      </c>
      <c r="E73" s="30" t="s">
        <v>56</v>
      </c>
      <c r="F73" s="527" t="s">
        <v>2</v>
      </c>
      <c r="G73" s="414"/>
      <c r="H73" s="414"/>
      <c r="I73" s="414"/>
      <c r="J73" s="183"/>
      <c r="K73" s="183"/>
      <c r="L73" s="183"/>
    </row>
    <row r="74" spans="1:13" s="11" customFormat="1" ht="45.75" customHeight="1" thickBot="1">
      <c r="A74" s="396" t="s">
        <v>240</v>
      </c>
      <c r="B74" s="397"/>
      <c r="C74" s="398"/>
      <c r="D74" s="175">
        <v>1</v>
      </c>
      <c r="E74" s="176" t="s">
        <v>212</v>
      </c>
      <c r="F74" s="521" t="s">
        <v>326</v>
      </c>
      <c r="G74" s="522"/>
      <c r="H74" s="522"/>
      <c r="I74" s="523"/>
      <c r="J74" s="182"/>
      <c r="K74" s="182"/>
      <c r="L74" s="184"/>
    </row>
    <row r="75" spans="1:13" s="11" customFormat="1" ht="52.5" customHeight="1" thickBot="1">
      <c r="A75" s="396" t="s">
        <v>241</v>
      </c>
      <c r="B75" s="397"/>
      <c r="C75" s="398"/>
      <c r="D75" s="175">
        <v>2</v>
      </c>
      <c r="E75" s="176" t="s">
        <v>212</v>
      </c>
      <c r="F75" s="521" t="s">
        <v>327</v>
      </c>
      <c r="G75" s="522"/>
      <c r="H75" s="522"/>
      <c r="I75" s="523"/>
      <c r="J75" s="182"/>
      <c r="K75" s="182"/>
      <c r="L75" s="184"/>
    </row>
    <row r="76" spans="1:13" s="11" customFormat="1" ht="51.75" customHeight="1" thickBot="1">
      <c r="A76" s="416"/>
      <c r="B76" s="417"/>
      <c r="C76" s="418"/>
      <c r="D76" s="175"/>
      <c r="E76" s="176"/>
      <c r="F76" s="524"/>
      <c r="G76" s="525"/>
      <c r="H76" s="525"/>
      <c r="I76" s="526"/>
      <c r="J76" s="185"/>
      <c r="K76" s="185"/>
      <c r="L76" s="184"/>
    </row>
    <row r="77" spans="1:13" s="11" customFormat="1" ht="16.5" thickBot="1">
      <c r="A77" s="399"/>
      <c r="B77" s="400"/>
      <c r="C77" s="401"/>
      <c r="D77" s="28"/>
      <c r="E77" s="35"/>
      <c r="F77" s="528"/>
      <c r="G77" s="408"/>
      <c r="H77" s="408"/>
      <c r="I77" s="409"/>
      <c r="J77" s="184"/>
      <c r="K77" s="184"/>
      <c r="L77" s="184"/>
    </row>
    <row r="78" spans="1:13" s="11" customFormat="1" ht="16.5" thickBot="1">
      <c r="A78" s="399"/>
      <c r="B78" s="400"/>
      <c r="C78" s="401"/>
      <c r="D78" s="28"/>
      <c r="E78" s="35"/>
      <c r="F78" s="528"/>
      <c r="G78" s="408"/>
      <c r="H78" s="408"/>
      <c r="I78" s="409"/>
      <c r="J78" s="184"/>
      <c r="K78" s="184"/>
      <c r="L78" s="184"/>
    </row>
    <row r="79" spans="1:13" s="11" customFormat="1" ht="16.5" thickBot="1">
      <c r="A79" s="399"/>
      <c r="B79" s="400"/>
      <c r="C79" s="401"/>
      <c r="D79" s="28"/>
      <c r="E79" s="35"/>
      <c r="F79" s="528"/>
      <c r="G79" s="408"/>
      <c r="H79" s="408"/>
      <c r="I79" s="409"/>
    </row>
    <row r="80" spans="1:13" s="11" customFormat="1" ht="16.5" thickBot="1">
      <c r="A80" s="399"/>
      <c r="B80" s="400"/>
      <c r="C80" s="401"/>
      <c r="D80" s="28"/>
      <c r="E80" s="35"/>
      <c r="F80" s="528"/>
      <c r="G80" s="408"/>
      <c r="H80" s="408"/>
      <c r="I80" s="409"/>
    </row>
    <row r="81" spans="1:9" s="11" customFormat="1" ht="16.5" thickBot="1">
      <c r="A81" s="399"/>
      <c r="B81" s="400"/>
      <c r="C81" s="401"/>
      <c r="D81" s="28"/>
      <c r="E81" s="35"/>
      <c r="F81" s="528"/>
      <c r="G81" s="408"/>
      <c r="H81" s="408"/>
      <c r="I81" s="409"/>
    </row>
    <row r="82" spans="1:9" s="11" customFormat="1" ht="16.5" thickBot="1">
      <c r="A82" s="399"/>
      <c r="B82" s="400"/>
      <c r="C82" s="401"/>
      <c r="D82" s="28"/>
      <c r="E82" s="35"/>
      <c r="F82" s="528"/>
      <c r="G82" s="408"/>
      <c r="H82" s="408"/>
      <c r="I82" s="409"/>
    </row>
    <row r="83" spans="1:9" s="11" customFormat="1" ht="16.5" thickBot="1">
      <c r="A83" s="399"/>
      <c r="B83" s="400"/>
      <c r="C83" s="401"/>
      <c r="D83" s="28"/>
      <c r="E83" s="35"/>
      <c r="F83" s="528"/>
      <c r="G83" s="408"/>
      <c r="H83" s="408"/>
      <c r="I83" s="409"/>
    </row>
    <row r="84" spans="1:9" s="11" customFormat="1" ht="16.5" thickBot="1">
      <c r="A84" s="399"/>
      <c r="B84" s="400"/>
      <c r="C84" s="401"/>
      <c r="D84" s="28"/>
      <c r="E84" s="35"/>
      <c r="F84" s="528"/>
      <c r="G84" s="408"/>
      <c r="H84" s="408"/>
      <c r="I84" s="409"/>
    </row>
    <row r="85" spans="1:9" s="11" customFormat="1" ht="16.5" thickBot="1">
      <c r="A85" s="399"/>
      <c r="B85" s="400"/>
      <c r="C85" s="401"/>
      <c r="D85" s="28"/>
      <c r="E85" s="35"/>
      <c r="F85" s="528"/>
      <c r="G85" s="408"/>
      <c r="H85" s="408"/>
      <c r="I85" s="409"/>
    </row>
    <row r="86" spans="1:9" s="11" customFormat="1" ht="16.5" thickBot="1">
      <c r="A86" s="399"/>
      <c r="B86" s="400"/>
      <c r="C86" s="401"/>
      <c r="D86" s="28"/>
      <c r="E86" s="35"/>
      <c r="F86" s="528"/>
      <c r="G86" s="408"/>
      <c r="H86" s="408"/>
      <c r="I86" s="409"/>
    </row>
    <row r="87" spans="1:9" s="11" customFormat="1" ht="16.5" thickBot="1">
      <c r="A87" s="399"/>
      <c r="B87" s="400"/>
      <c r="C87" s="401"/>
      <c r="D87" s="28"/>
      <c r="E87" s="35"/>
      <c r="F87" s="528"/>
      <c r="G87" s="408"/>
      <c r="H87" s="408"/>
      <c r="I87" s="409"/>
    </row>
    <row r="88" spans="1:9" s="11" customFormat="1" ht="16.5" thickBot="1">
      <c r="A88" s="399"/>
      <c r="B88" s="400"/>
      <c r="C88" s="401"/>
      <c r="D88" s="28"/>
      <c r="E88" s="35"/>
      <c r="F88" s="528"/>
      <c r="G88" s="408"/>
      <c r="H88" s="408"/>
      <c r="I88" s="409"/>
    </row>
    <row r="89" spans="1:9" s="11" customFormat="1" ht="16.5" thickBot="1">
      <c r="A89" s="399"/>
      <c r="B89" s="400"/>
      <c r="C89" s="401"/>
      <c r="D89" s="28"/>
      <c r="E89" s="35"/>
      <c r="F89" s="528"/>
      <c r="G89" s="408"/>
      <c r="H89" s="408"/>
      <c r="I89" s="409"/>
    </row>
    <row r="90" spans="1:9" s="11" customFormat="1" ht="16.5" thickBot="1">
      <c r="A90" s="399"/>
      <c r="B90" s="400"/>
      <c r="C90" s="401"/>
      <c r="D90" s="28"/>
      <c r="E90" s="35"/>
      <c r="F90" s="528"/>
      <c r="G90" s="408"/>
      <c r="H90" s="408"/>
      <c r="I90" s="409"/>
    </row>
    <row r="91" spans="1:9" s="11" customFormat="1" ht="16.5" thickBot="1">
      <c r="A91" s="399"/>
      <c r="B91" s="400"/>
      <c r="C91" s="401"/>
      <c r="D91" s="28"/>
      <c r="E91" s="35"/>
      <c r="F91" s="528"/>
      <c r="G91" s="408"/>
      <c r="H91" s="408"/>
      <c r="I91" s="409"/>
    </row>
    <row r="92" spans="1:9" s="11" customFormat="1" ht="16.5" thickBot="1">
      <c r="A92" s="399"/>
      <c r="B92" s="400"/>
      <c r="C92" s="401"/>
      <c r="D92" s="28"/>
      <c r="E92" s="35"/>
      <c r="F92" s="528"/>
      <c r="G92" s="408"/>
      <c r="H92" s="408"/>
      <c r="I92" s="409"/>
    </row>
    <row r="93" spans="1:9" s="11" customFormat="1" ht="16.5" thickBot="1">
      <c r="A93" s="399"/>
      <c r="B93" s="400"/>
      <c r="C93" s="401"/>
      <c r="D93" s="28"/>
      <c r="E93" s="35"/>
      <c r="F93" s="528"/>
      <c r="G93" s="408"/>
      <c r="H93" s="408"/>
      <c r="I93" s="409"/>
    </row>
    <row r="94" spans="1:9" s="11" customFormat="1" ht="16.5" thickBot="1">
      <c r="A94" s="399"/>
      <c r="B94" s="419"/>
      <c r="C94" s="420"/>
      <c r="D94" s="29"/>
      <c r="E94" s="35"/>
      <c r="F94" s="528"/>
      <c r="G94" s="408"/>
      <c r="H94" s="408"/>
      <c r="I94" s="409"/>
    </row>
    <row r="95" spans="1:9" ht="16.5" thickBot="1">
      <c r="B95" s="421" t="s">
        <v>28</v>
      </c>
      <c r="C95" s="423"/>
      <c r="D95" s="27">
        <f>SUM(D74:D94)</f>
        <v>3</v>
      </c>
    </row>
    <row r="98" spans="1:22" ht="15.75" thickBot="1">
      <c r="A98" s="424" t="s">
        <v>73</v>
      </c>
      <c r="B98" s="424"/>
    </row>
    <row r="99" spans="1:22" ht="63.75" thickBot="1">
      <c r="A99" s="39" t="s">
        <v>47</v>
      </c>
      <c r="B99" s="81" t="s">
        <v>145</v>
      </c>
      <c r="C99" s="20" t="s">
        <v>48</v>
      </c>
      <c r="D99" s="402" t="s">
        <v>49</v>
      </c>
      <c r="E99" s="403"/>
      <c r="F99" s="403"/>
      <c r="G99" s="404"/>
      <c r="H99" s="405" t="s">
        <v>80</v>
      </c>
      <c r="I99" s="406"/>
    </row>
    <row r="100" spans="1:22" ht="378.75" thickBot="1">
      <c r="A100" s="285" t="s">
        <v>137</v>
      </c>
      <c r="B100" s="287" t="s">
        <v>315</v>
      </c>
      <c r="C100" s="142">
        <v>0.5</v>
      </c>
      <c r="D100" s="399"/>
      <c r="E100" s="400"/>
      <c r="F100" s="400"/>
      <c r="G100" s="401"/>
      <c r="H100" s="529"/>
      <c r="I100" s="530"/>
    </row>
    <row r="101" spans="1:22" ht="63" customHeight="1" thickBot="1">
      <c r="A101" s="285" t="s">
        <v>293</v>
      </c>
      <c r="B101" s="309" t="s">
        <v>316</v>
      </c>
      <c r="C101" s="187">
        <v>0.5</v>
      </c>
      <c r="D101" s="399"/>
      <c r="E101" s="400"/>
      <c r="F101" s="400"/>
      <c r="G101" s="401"/>
      <c r="H101" s="529"/>
      <c r="I101" s="530"/>
    </row>
    <row r="102" spans="1:22" ht="174" thickBot="1">
      <c r="A102" s="285" t="s">
        <v>139</v>
      </c>
      <c r="B102" s="287" t="s">
        <v>317</v>
      </c>
      <c r="C102" s="145">
        <v>0.5</v>
      </c>
      <c r="D102" s="396" t="s">
        <v>206</v>
      </c>
      <c r="E102" s="397"/>
      <c r="F102" s="397"/>
      <c r="G102" s="398"/>
      <c r="H102" s="529"/>
      <c r="I102" s="530"/>
    </row>
    <row r="103" spans="1:22" ht="409.6" thickBot="1">
      <c r="A103" s="285" t="s">
        <v>140</v>
      </c>
      <c r="B103" s="310" t="s">
        <v>324</v>
      </c>
      <c r="C103" s="143">
        <v>0.5</v>
      </c>
      <c r="D103" s="399" t="s">
        <v>205</v>
      </c>
      <c r="E103" s="400"/>
      <c r="F103" s="400"/>
      <c r="G103" s="401"/>
      <c r="H103" s="529"/>
      <c r="I103" s="530"/>
    </row>
    <row r="104" spans="1:22" ht="237" customHeight="1" thickBot="1">
      <c r="A104" s="285" t="s">
        <v>141</v>
      </c>
      <c r="B104" s="457" t="s">
        <v>304</v>
      </c>
      <c r="C104" s="458"/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9"/>
    </row>
    <row r="105" spans="1:22" ht="48" thickBot="1">
      <c r="A105" s="285" t="s">
        <v>294</v>
      </c>
      <c r="B105" s="211"/>
      <c r="C105" s="22"/>
      <c r="D105" s="399"/>
      <c r="E105" s="400"/>
      <c r="F105" s="400"/>
      <c r="G105" s="401"/>
      <c r="H105" s="529"/>
      <c r="I105" s="530"/>
    </row>
    <row r="106" spans="1:22" ht="32.25" thickBot="1">
      <c r="A106" s="285" t="s">
        <v>143</v>
      </c>
      <c r="B106" s="211"/>
      <c r="C106" s="22"/>
      <c r="D106" s="399"/>
      <c r="E106" s="400"/>
      <c r="F106" s="400"/>
      <c r="G106" s="401"/>
      <c r="H106" s="529"/>
      <c r="I106" s="530"/>
    </row>
    <row r="107" spans="1:22" ht="32.25" thickBot="1">
      <c r="A107" s="285" t="s">
        <v>295</v>
      </c>
      <c r="B107" s="211"/>
      <c r="C107" s="22"/>
      <c r="D107" s="399"/>
      <c r="E107" s="400"/>
      <c r="F107" s="400"/>
      <c r="G107" s="401"/>
      <c r="H107" s="529"/>
      <c r="I107" s="530"/>
    </row>
    <row r="108" spans="1:22" ht="16.5" thickBot="1">
      <c r="A108" s="41"/>
      <c r="B108" s="34"/>
      <c r="C108" s="22"/>
      <c r="D108" s="399"/>
      <c r="E108" s="400"/>
      <c r="F108" s="400"/>
      <c r="G108" s="401"/>
      <c r="H108" s="392"/>
      <c r="I108" s="393"/>
    </row>
    <row r="109" spans="1:22" ht="16.5" thickBot="1">
      <c r="A109" s="41"/>
      <c r="B109" s="34"/>
      <c r="C109" s="22"/>
      <c r="D109" s="399"/>
      <c r="E109" s="400"/>
      <c r="F109" s="400"/>
      <c r="G109" s="401"/>
      <c r="H109" s="392"/>
      <c r="I109" s="393"/>
    </row>
    <row r="110" spans="1:22" ht="16.5" thickBot="1">
      <c r="A110" s="41"/>
      <c r="B110" s="34"/>
      <c r="C110" s="22"/>
      <c r="D110" s="399"/>
      <c r="E110" s="400"/>
      <c r="F110" s="400"/>
      <c r="G110" s="401"/>
      <c r="H110" s="392"/>
      <c r="I110" s="393"/>
    </row>
    <row r="111" spans="1:22" ht="19.5" thickBot="1">
      <c r="B111" s="18" t="s">
        <v>28</v>
      </c>
      <c r="C111" s="19">
        <f>SUM(C100:C110)</f>
        <v>2</v>
      </c>
    </row>
  </sheetData>
  <sheetProtection formatRows="0"/>
  <mergeCells count="105">
    <mergeCell ref="B104:V104"/>
    <mergeCell ref="D110:G110"/>
    <mergeCell ref="H110:I110"/>
    <mergeCell ref="D107:G107"/>
    <mergeCell ref="H107:I107"/>
    <mergeCell ref="D108:G108"/>
    <mergeCell ref="H108:I108"/>
    <mergeCell ref="D109:G109"/>
    <mergeCell ref="H109:I109"/>
    <mergeCell ref="D105:G105"/>
    <mergeCell ref="H105:I105"/>
    <mergeCell ref="D106:G106"/>
    <mergeCell ref="H106:I106"/>
    <mergeCell ref="D101:G101"/>
    <mergeCell ref="H101:I101"/>
    <mergeCell ref="D102:G102"/>
    <mergeCell ref="H102:I102"/>
    <mergeCell ref="D103:G103"/>
    <mergeCell ref="H103:I103"/>
    <mergeCell ref="B95:C95"/>
    <mergeCell ref="A98:B98"/>
    <mergeCell ref="D99:G99"/>
    <mergeCell ref="H99:I99"/>
    <mergeCell ref="D100:G100"/>
    <mergeCell ref="H100:I100"/>
    <mergeCell ref="A92:C92"/>
    <mergeCell ref="F92:I92"/>
    <mergeCell ref="A93:C93"/>
    <mergeCell ref="F93:I93"/>
    <mergeCell ref="A94:C94"/>
    <mergeCell ref="F94:I94"/>
    <mergeCell ref="A89:C89"/>
    <mergeCell ref="F89:I89"/>
    <mergeCell ref="A90:C90"/>
    <mergeCell ref="F90:I90"/>
    <mergeCell ref="A91:C91"/>
    <mergeCell ref="F91:I91"/>
    <mergeCell ref="A86:C86"/>
    <mergeCell ref="F86:I86"/>
    <mergeCell ref="A87:C87"/>
    <mergeCell ref="F87:I87"/>
    <mergeCell ref="A88:C88"/>
    <mergeCell ref="F88:I88"/>
    <mergeCell ref="A83:C83"/>
    <mergeCell ref="F83:I83"/>
    <mergeCell ref="A84:C84"/>
    <mergeCell ref="F84:I84"/>
    <mergeCell ref="A85:C85"/>
    <mergeCell ref="F85:I85"/>
    <mergeCell ref="A80:C80"/>
    <mergeCell ref="F80:I80"/>
    <mergeCell ref="A81:C81"/>
    <mergeCell ref="F81:I81"/>
    <mergeCell ref="A82:C82"/>
    <mergeCell ref="F82:I82"/>
    <mergeCell ref="A77:C77"/>
    <mergeCell ref="F77:I77"/>
    <mergeCell ref="A78:C78"/>
    <mergeCell ref="F78:I78"/>
    <mergeCell ref="A79:C79"/>
    <mergeCell ref="F79:I79"/>
    <mergeCell ref="A74:C74"/>
    <mergeCell ref="F74:I74"/>
    <mergeCell ref="A75:C75"/>
    <mergeCell ref="F75:I75"/>
    <mergeCell ref="A76:C76"/>
    <mergeCell ref="F76:I76"/>
    <mergeCell ref="A53:A54"/>
    <mergeCell ref="A55:A56"/>
    <mergeCell ref="A57:A58"/>
    <mergeCell ref="A72:B72"/>
    <mergeCell ref="A73:C73"/>
    <mergeCell ref="F73:I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B2:I2"/>
    <mergeCell ref="A10:A12"/>
    <mergeCell ref="A14:A16"/>
    <mergeCell ref="A17:A19"/>
    <mergeCell ref="E8:F8"/>
    <mergeCell ref="G8:G9"/>
    <mergeCell ref="H8:H9"/>
    <mergeCell ref="I8:I9"/>
    <mergeCell ref="E5:G5"/>
    <mergeCell ref="H5:K5"/>
    <mergeCell ref="A7:A9"/>
    <mergeCell ref="B7:C7"/>
    <mergeCell ref="D7:D9"/>
    <mergeCell ref="E7:I7"/>
    <mergeCell ref="B8:B9"/>
    <mergeCell ref="C8:C9"/>
    <mergeCell ref="J8:J9"/>
    <mergeCell ref="J7:M7"/>
    <mergeCell ref="K8:M8"/>
    <mergeCell ref="B6:D6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Образец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Студент_12</cp:lastModifiedBy>
  <cp:lastPrinted>2014-08-03T15:21:54Z</cp:lastPrinted>
  <dcterms:created xsi:type="dcterms:W3CDTF">2014-07-19T08:59:48Z</dcterms:created>
  <dcterms:modified xsi:type="dcterms:W3CDTF">2023-08-31T15:30:24Z</dcterms:modified>
</cp:coreProperties>
</file>